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BK\ORTAK\30) IR FILES\2-PRESENTATIONS\4) EARNINGS CALL\2023\Q2\Summary Financials\Webe Yüklenecek\"/>
    </mc:Choice>
  </mc:AlternateContent>
  <xr:revisionPtr revIDLastSave="0" documentId="13_ncr:1_{F16BBADA-8BD6-49BB-90CA-C7EB5C1837BD}" xr6:coauthVersionLast="47" xr6:coauthVersionMax="47" xr10:uidLastSave="{00000000-0000-0000-0000-000000000000}"/>
  <bookViews>
    <workbookView xWindow="-108" yWindow="-108" windowWidth="23256" windowHeight="12576"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11" r:id="rId6"/>
  </sheets>
  <definedNames>
    <definedName name="_xlnm._FilterDatabase" localSheetId="1" hidden="1">'Segment Details_Combined'!$A$6:$V$40</definedName>
    <definedName name="_xlnm._FilterDatabase" localSheetId="2" hidden="1">'Segment Details_Consolidated'!$A$6:$D$28</definedName>
    <definedName name="_xlnm.Print_Area" localSheetId="3">BS!$A$1:$F$103</definedName>
    <definedName name="_xlnm.Print_Area" localSheetId="5">CF!$A$1:$F$63</definedName>
    <definedName name="_xlnm.Print_Area" localSheetId="4">PL!$A$1:$I$48</definedName>
    <definedName name="_xlnm.Print_Area" localSheetId="1">'Segment Details_Combined'!$B$3:$X$42</definedName>
    <definedName name="_xlnm.Print_Area" localSheetId="2">'Segment Details_Consolidated'!$B$3:$Y$41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8" l="1"/>
  <c r="L17" i="8" l="1"/>
  <c r="U11" i="8" l="1"/>
  <c r="U8" i="8" s="1"/>
  <c r="S11" i="8"/>
  <c r="S8" i="8" s="1"/>
  <c r="X17" i="9"/>
  <c r="C90" i="1" l="1"/>
  <c r="E90" i="1"/>
  <c r="E92" i="1" l="1"/>
  <c r="C92" i="1"/>
  <c r="E11" i="8" l="1"/>
  <c r="E8" i="8" l="1"/>
  <c r="L11" i="8" l="1"/>
  <c r="L8" i="8" s="1"/>
  <c r="J8" i="9" l="1"/>
  <c r="J10" i="9"/>
  <c r="Q8" i="9" l="1"/>
  <c r="I15" i="8" l="1"/>
  <c r="I10" i="8"/>
  <c r="J14" i="9"/>
  <c r="I16" i="8"/>
  <c r="Q10" i="9"/>
  <c r="I12" i="8"/>
  <c r="J16" i="9"/>
  <c r="G11" i="8" l="1"/>
  <c r="G8" i="8" s="1"/>
  <c r="Q14" i="9"/>
  <c r="Q16" i="9"/>
  <c r="I14" i="8"/>
  <c r="I13" i="8"/>
  <c r="I17" i="8"/>
  <c r="N11" i="8" l="1"/>
  <c r="N8" i="8" s="1"/>
  <c r="P12" i="8"/>
  <c r="J21" i="9"/>
  <c r="P16" i="8"/>
  <c r="P10" i="8"/>
  <c r="P15" i="8"/>
  <c r="J27" i="9" l="1"/>
  <c r="P11" i="8"/>
  <c r="P13" i="8"/>
  <c r="I22" i="8"/>
  <c r="I11" i="8"/>
  <c r="P14" i="8"/>
  <c r="I28" i="8"/>
  <c r="I27" i="8"/>
  <c r="Q21" i="9"/>
  <c r="P17" i="8"/>
  <c r="I25" i="8" l="1"/>
  <c r="P8" i="8"/>
  <c r="I8" i="8"/>
  <c r="Q27" i="9"/>
  <c r="P22" i="8" l="1"/>
  <c r="P27" i="8"/>
  <c r="P28" i="8"/>
  <c r="P25" i="8" l="1"/>
  <c r="J12" i="9" l="1"/>
  <c r="J13" i="9"/>
  <c r="Q12" i="9" l="1"/>
  <c r="Q13" i="9"/>
  <c r="J15" i="9"/>
  <c r="J11" i="9" l="1"/>
  <c r="Q15" i="9" l="1"/>
  <c r="Q17" i="9" l="1"/>
  <c r="J17" i="9"/>
  <c r="Q11" i="9"/>
  <c r="I33" i="8" l="1"/>
  <c r="J39" i="9"/>
  <c r="J32" i="9"/>
  <c r="I24" i="8" l="1"/>
  <c r="I40" i="8"/>
  <c r="I29" i="8"/>
  <c r="I26" i="8"/>
  <c r="J35" i="9"/>
  <c r="J24" i="9"/>
  <c r="J34" i="9"/>
  <c r="J28" i="9"/>
  <c r="J37" i="9"/>
  <c r="J38" i="9"/>
  <c r="J25" i="9"/>
  <c r="I35" i="8" l="1"/>
  <c r="I39" i="8"/>
  <c r="I36" i="8"/>
  <c r="Q39" i="9"/>
  <c r="I38" i="8"/>
  <c r="P33" i="8"/>
  <c r="Q32" i="9"/>
  <c r="J23" i="9"/>
  <c r="J26" i="9"/>
  <c r="Q37" i="9" l="1"/>
  <c r="P29" i="8"/>
  <c r="Q28" i="9"/>
  <c r="P40" i="8"/>
  <c r="I37" i="8"/>
  <c r="Q35" i="9"/>
  <c r="P24" i="8"/>
  <c r="Q25" i="9"/>
  <c r="Q24" i="9"/>
  <c r="Q38" i="9"/>
  <c r="Q34" i="9"/>
  <c r="P26" i="8"/>
  <c r="J36" i="9"/>
  <c r="Q23" i="9" l="1"/>
  <c r="P36" i="8"/>
  <c r="I34" i="8"/>
  <c r="Q26" i="9"/>
  <c r="I23" i="8"/>
  <c r="J22" i="9"/>
  <c r="P38" i="8"/>
  <c r="P35" i="8"/>
  <c r="P39" i="8"/>
  <c r="P23" i="8"/>
  <c r="J33" i="9"/>
  <c r="J19" i="9"/>
  <c r="P20" i="8" l="1"/>
  <c r="P37" i="8"/>
  <c r="I31" i="8"/>
  <c r="Q36" i="9"/>
  <c r="I20" i="8"/>
  <c r="Q22" i="9"/>
  <c r="J30" i="9"/>
  <c r="P34" i="8" l="1"/>
  <c r="Q33" i="9"/>
  <c r="Q19" i="9"/>
  <c r="Q30" i="9" l="1"/>
  <c r="P31" i="8"/>
</calcChain>
</file>

<file path=xl/sharedStrings.xml><?xml version="1.0" encoding="utf-8"?>
<sst xmlns="http://schemas.openxmlformats.org/spreadsheetml/2006/main" count="287" uniqueCount="206">
  <si>
    <t>Balance Sheet (000 TL)</t>
  </si>
  <si>
    <t>LIABILITIES</t>
  </si>
  <si>
    <t>Income Statement (000 TL)</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</si>
  <si>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</si>
  <si>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</si>
  <si>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</si>
  <si>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</si>
  <si>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</si>
  <si>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</si>
  <si>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</si>
  <si>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</si>
  <si>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</si>
  <si>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</si>
  <si>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</si>
  <si>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OPERATING PROFIT</t>
  </si>
  <si>
    <t xml:space="preserve">OPERATING PROFIT BEFORE </t>
  </si>
  <si>
    <t>Financial Income</t>
  </si>
  <si>
    <t>Financial Expenses (-)</t>
  </si>
  <si>
    <t>Tax Income / (Expense) from Continuing Operations</t>
  </si>
  <si>
    <t>DISCONTINUED OPERATIONS</t>
  </si>
  <si>
    <t xml:space="preserve">    From Discontinued Operations</t>
  </si>
  <si>
    <t xml:space="preserve">   - Non-controlling Interests</t>
  </si>
  <si>
    <t xml:space="preserve">   - Equity Holders of the Parent</t>
  </si>
  <si>
    <t>Earnings per share</t>
  </si>
  <si>
    <t>Earnings per share from continuing operations</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</si>
  <si>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</si>
  <si>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</si>
  <si>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</si>
  <si>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</si>
  <si>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</si>
  <si>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</si>
  <si>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</si>
  <si>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</si>
  <si>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</si>
  <si>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</si>
  <si>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</si>
  <si>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</si>
  <si>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</si>
  <si>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</si>
  <si>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</si>
  <si>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Building Materials</t>
  </si>
  <si>
    <t>Financial Services</t>
  </si>
  <si>
    <t>NET INCOME -excluding one offs</t>
  </si>
  <si>
    <t>EBITDA -excluding one offs</t>
  </si>
  <si>
    <t>Income From Other Operating Activities</t>
  </si>
  <si>
    <t>Expense From Other Operating Activities (-)</t>
  </si>
  <si>
    <t>Interest in Income of Investments</t>
  </si>
  <si>
    <t xml:space="preserve">   Accounted Through Equity Method</t>
  </si>
  <si>
    <t>Income From Investment Activities</t>
  </si>
  <si>
    <t>Expense From Investment Activities (-)</t>
  </si>
  <si>
    <t xml:space="preserve">      FINANCIAL INCOME / (EXPENSES)</t>
  </si>
  <si>
    <t>NET INCOME BEFORE TAX</t>
  </si>
  <si>
    <t xml:space="preserve">   FROM CONTINUING OPERATIONS</t>
  </si>
  <si>
    <t>Current Income Tax Expense</t>
  </si>
  <si>
    <t>Deferred Income Tax Benefit / Charge</t>
  </si>
  <si>
    <t>NET INCOME FOR THE YEAR</t>
  </si>
  <si>
    <t xml:space="preserve">Net Income After Tax </t>
  </si>
  <si>
    <t>ALLOCATION OF NET INCOME</t>
  </si>
  <si>
    <t xml:space="preserve">   - thousands of ordinary shares (TL)</t>
  </si>
  <si>
    <t>Adjustments to reconcile income before taxation to net cash provided by operation activities:</t>
  </si>
  <si>
    <t>Net cash provided by operation activities before changes in operating assets and liabilities</t>
  </si>
  <si>
    <t>Changes in assets and liabilities in finance segment:</t>
  </si>
  <si>
    <t>01.01-31.03.2023</t>
  </si>
  <si>
    <t>01.01-31.03.2022</t>
  </si>
  <si>
    <t>Digital</t>
  </si>
  <si>
    <t>Q1</t>
  </si>
  <si>
    <t>Q2</t>
  </si>
  <si>
    <t>H1</t>
  </si>
  <si>
    <t>Accumulated Other Comprehensive Income or Loss That 
Will Not Be Reclassified to Profit or Loss</t>
  </si>
  <si>
    <t>Accumulated Other Comprehensive Income or Loss That 
Will Be Reclassified to Profit or Loss</t>
  </si>
  <si>
    <t>01.01-30.06.2022</t>
  </si>
  <si>
    <t>01.04-30.06.2022</t>
  </si>
  <si>
    <t>01.01-30.06.2023</t>
  </si>
  <si>
    <t>01.04-30.06.2023</t>
  </si>
  <si>
    <t>01.01-
30.06.2023</t>
  </si>
  <si>
    <t>01.01-
30.06.2022</t>
  </si>
  <si>
    <t>REVENUES*</t>
  </si>
  <si>
    <t xml:space="preserve">*Combined revenue excludes Holding dividend income. </t>
  </si>
  <si>
    <t>ASSETS</t>
  </si>
  <si>
    <t>Current Assets</t>
  </si>
  <si>
    <t>Cash and Cash Equivalents</t>
  </si>
  <si>
    <t>Balances with the Central Bank of the Republic Turkey</t>
  </si>
  <si>
    <t>Financial Assets</t>
  </si>
  <si>
    <t xml:space="preserve">   - Fair Value Through Profit or Loss</t>
  </si>
  <si>
    <t xml:space="preserve">   - Fair Value Through Other Comprehensive Income</t>
  </si>
  <si>
    <t xml:space="preserve">   - Measured at  Amortised Cost</t>
  </si>
  <si>
    <t xml:space="preserve">   - Time Deposits</t>
  </si>
  <si>
    <t>Trade Receivables</t>
  </si>
  <si>
    <t>Receivables from Finance Sector Operations</t>
  </si>
  <si>
    <t xml:space="preserve">Other Receivables </t>
  </si>
  <si>
    <t>Derivative Financial Instruments</t>
  </si>
  <si>
    <t>Inventories</t>
  </si>
  <si>
    <t>Prepaid Expenses</t>
  </si>
  <si>
    <t>Deferred Commission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</si>
  <si>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</si>
  <si>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</si>
  <si>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</si>
  <si>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</si>
  <si>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</si>
  <si>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</si>
  <si>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</si>
  <si>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</si>
  <si>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</si>
  <si>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Asset Right on Use</t>
  </si>
  <si>
    <t>Intangible Assets</t>
  </si>
  <si>
    <t xml:space="preserve">  - Goodwill</t>
  </si>
  <si>
    <t xml:space="preserve">  - Other Non Current Assets</t>
  </si>
  <si>
    <t>Deferred Tax Assets</t>
  </si>
  <si>
    <t>Other Non Current Assets</t>
  </si>
  <si>
    <t>Total Assets</t>
  </si>
  <si>
    <t>Short Term Liabilities</t>
  </si>
  <si>
    <t>Short Term Borrowings</t>
  </si>
  <si>
    <t>Short Term Portion of Long-Term Borrowings</t>
  </si>
  <si>
    <t>Liabilities from Leasing Transactions</t>
  </si>
  <si>
    <t>Trade Payables</t>
  </si>
  <si>
    <t>Payables of Finance Sector Operations</t>
  </si>
  <si>
    <t>Payables related to Employee Benefits</t>
  </si>
  <si>
    <t>Other Payables</t>
  </si>
  <si>
    <t xml:space="preserve">Derivative Financial Instruments </t>
  </si>
  <si>
    <t>Deferred Income</t>
  </si>
  <si>
    <t>Current Tax Liabilities</t>
  </si>
  <si>
    <t>Short Term Provisions</t>
  </si>
  <si>
    <t xml:space="preserve">   - Short Term Provisions for Employee</t>
  </si>
  <si>
    <t xml:space="preserve">   - Insurance Technical Provisions</t>
  </si>
  <si>
    <t xml:space="preserve">   - Other Short-Term Provisions</t>
  </si>
  <si>
    <t>Other Short Term Liabilities</t>
  </si>
  <si>
    <t>Liabilities Related to Asset Group Held for Sale</t>
  </si>
  <si>
    <t>Long Term Liabilities</t>
  </si>
  <si>
    <t>Long Term Borrowings</t>
  </si>
  <si>
    <t>Government Incentives</t>
  </si>
  <si>
    <t>Long Term Provisions</t>
  </si>
  <si>
    <t xml:space="preserve">   - Long Term Provisions for Employee Benefits</t>
  </si>
  <si>
    <t xml:space="preserve">   - Other Long-Term Provisions</t>
  </si>
  <si>
    <t>Taxes and Funds Payable</t>
  </si>
  <si>
    <t>Deferred Tax Liabilities</t>
  </si>
  <si>
    <t xml:space="preserve">Other Long Term Liabilities </t>
  </si>
  <si>
    <t>EQUITY</t>
  </si>
  <si>
    <t>Equity Attributable to the Parent</t>
  </si>
  <si>
    <t>Share Capital</t>
  </si>
  <si>
    <t>Adjustment to Share Capital</t>
  </si>
  <si>
    <t>Share Premium</t>
  </si>
  <si>
    <t>Treasury shares (-)</t>
  </si>
  <si>
    <t>Other Equity Reserves</t>
  </si>
  <si>
    <t xml:space="preserve">   - Actuarial Gain/Loss</t>
  </si>
  <si>
    <t xml:space="preserve">   - Currency Translation Reserve</t>
  </si>
  <si>
    <t xml:space="preserve">   - Gains/Losses on Hedge</t>
  </si>
  <si>
    <t xml:space="preserve">   - Revaluation Reserve</t>
  </si>
  <si>
    <t>Restricted Reserves</t>
  </si>
  <si>
    <t>Retained Earnings</t>
  </si>
  <si>
    <t>Net Income for the Period</t>
  </si>
  <si>
    <t>Non-controlling Interests</t>
  </si>
  <si>
    <t>TOTAL EQUITY AND LIABILITIES</t>
  </si>
  <si>
    <t>Net income from continuning operations</t>
  </si>
  <si>
    <t>Net income from discontinued operations</t>
  </si>
  <si>
    <t>Tax expense/income</t>
  </si>
  <si>
    <t>Depreciation and amortization expenses</t>
  </si>
  <si>
    <t>Provision for loan losses</t>
  </si>
  <si>
    <t>Changes in the fair value of derivative instruments</t>
  </si>
  <si>
    <t>Interest income/expense and foreign currency gains</t>
  </si>
  <si>
    <t>Provision for employment termination benefits</t>
  </si>
  <si>
    <t>Impairment charge on property, plant and equipment,intangible assets and investment property</t>
  </si>
  <si>
    <t>Impairment an assets held for sale</t>
  </si>
  <si>
    <t>Income from sale of property, plant and equipment,intangible assets and investment property</t>
  </si>
  <si>
    <t>Income from associates and joint ventures</t>
  </si>
  <si>
    <t>Provision for /(reversal of) inventory impairment</t>
  </si>
  <si>
    <t>Provision for /(reversal of) doubtful receivables</t>
  </si>
  <si>
    <t>Unrealized foreign currency translation differences</t>
  </si>
  <si>
    <t xml:space="preserve">Adjustments for losses (gains) 
on disposal of subsidiaries </t>
  </si>
  <si>
    <t>Adjustments for share-based payments</t>
  </si>
  <si>
    <t>Changes in trade receivables</t>
  </si>
  <si>
    <t>Changes in inventories</t>
  </si>
  <si>
    <t>Changes in other receivables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</si>
  <si>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</si>
  <si>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</si>
  <si>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</si>
  <si>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</si>
  <si>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</si>
  <si>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</si>
  <si>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</si>
  <si>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</si>
  <si>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</si>
  <si>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</si>
  <si>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</si>
  <si>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</si>
  <si>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Net cash provided from operating activities</t>
  </si>
  <si>
    <t>Sale / (Proceed) of fair value through other comprehensive 
   income or amortized cost at financial asset</t>
  </si>
  <si>
    <t>Capital expenditures</t>
  </si>
  <si>
    <t>Proceeds from sales of property, plant, equipment and intangible assets</t>
  </si>
  <si>
    <t>Proceeds from investment property</t>
  </si>
  <si>
    <t>-</t>
  </si>
  <si>
    <t xml:space="preserve">Cash inflows caused by share sales or capital decrease of 
   associates and/or joint ventures </t>
  </si>
  <si>
    <t>Cash outflows rekated to purchases for obtaining control of subsidiaries</t>
  </si>
  <si>
    <t>Dividends received</t>
  </si>
  <si>
    <t>Other cash inflows/outflows</t>
  </si>
  <si>
    <t>Net cash provided from / (used in) investing activities</t>
  </si>
  <si>
    <t>Cash inflows from financial liabilities</t>
  </si>
  <si>
    <t>Cash outflows from repayments of borrowings</t>
  </si>
  <si>
    <t>Cash outflows from payments of lease liabilities</t>
  </si>
  <si>
    <t>Cash inflow/(outflow) from repurchased shares</t>
  </si>
  <si>
    <t>Interest received</t>
  </si>
  <si>
    <t>Dividends paid</t>
  </si>
  <si>
    <t>Net cash provided from / (used in) financing activities</t>
  </si>
  <si>
    <t>Effect of change in foreign currency rates 
on cash and cash equivalents</t>
  </si>
  <si>
    <t>Net increase / (decrease) in cash and cash equivalents</t>
  </si>
  <si>
    <t>Cash and cash equivalents in the beginning of the period (*)</t>
  </si>
  <si>
    <t>Cash and cash equivalents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</si>
</sst>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6">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
      <patternFill patternType="solid">
        <fgColor theme="0"/>
        <bgColor indexed="64"/>
      </patternFill>
    </fill>
  </fills>
  <borders count="39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89">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164" fontId="6" fillId="0" borderId="1" xfId="0" applyNumberFormat="1" applyFont="1" applyBorder="1" applyAlignment="1">
      <alignment horizontal="righ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0" fontId="328" fillId="0" borderId="0" xfId="10" applyFont="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0" xfId="10" applyFont="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0" fontId="329" fillId="0" borderId="12" xfId="10" applyFont="1" applyBorder="1"/>
    <xf numFmtId="169" fontId="328" fillId="0" borderId="0" xfId="12" applyNumberFormat="1" applyFont="1" applyFill="1" applyBorder="1"/>
    <xf numFmtId="169" fontId="329" fillId="0" borderId="0" xfId="12" applyNumberFormat="1" applyFont="1" applyFill="1" applyBorder="1"/>
    <xf numFmtId="0" fontId="329" fillId="0" borderId="15" xfId="10" applyFont="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165" fontId="4" fillId="0" borderId="0" xfId="0" applyNumberFormat="1" applyFont="1" applyAlignment="1">
      <alignment horizontal="right"/>
    </xf>
    <xf numFmtId="165" fontId="4"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 fontId="20" fillId="2" borderId="355" xfId="10"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31" fontId="20" fillId="2" borderId="355" xfId="10" applyNumberFormat="1" applyFont="1" applyFill="1" applyBorder="1"/>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165" fontId="4" fillId="0" borderId="0" xfId="0" applyNumberFormat="1" applyFont="1" applyAlignment="1">
      <alignment horizontal="left"/>
    </xf>
    <xf numFmtId="165" fontId="4" fillId="0" borderId="373" xfId="0" applyNumberFormat="1" applyFont="1" applyBorder="1"/>
    <xf numFmtId="0" fontId="4" fillId="0" borderId="373" xfId="0" applyFont="1" applyBorder="1"/>
    <xf numFmtId="0" fontId="3" fillId="0" borderId="373" xfId="0" applyFont="1" applyBorder="1" applyAlignment="1">
      <alignment wrapText="1"/>
    </xf>
    <xf numFmtId="165" fontId="3" fillId="0" borderId="373" xfId="0" applyNumberFormat="1" applyFont="1" applyBorder="1"/>
    <xf numFmtId="9" fontId="5" fillId="0" borderId="0" xfId="14" applyFont="1"/>
    <xf numFmtId="0" fontId="328" fillId="0" borderId="387" xfId="10" applyFont="1" applyBorder="1"/>
    <xf numFmtId="0" fontId="329" fillId="0" borderId="388" xfId="10" applyFont="1" applyBorder="1"/>
    <xf numFmtId="0" fontId="328" fillId="0" borderId="389" xfId="10" applyFont="1" applyBorder="1"/>
    <xf numFmtId="165" fontId="4" fillId="105" borderId="0" xfId="0" applyNumberFormat="1" applyFont="1" applyFill="1" applyAlignment="1">
      <alignment horizontal="left"/>
    </xf>
    <xf numFmtId="0" fontId="4" fillId="105" borderId="0" xfId="0" applyFont="1" applyFill="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tabSelected="1" zoomScale="99" zoomScaleNormal="99" workbookViewId="0">
      <selection activeCell="C20" sqref="C20"/>
    </sheetView>
  </sheetViews>
  <sheetFormatPr defaultRowHeight="14.4"/>
  <cols>
    <col min="1" max="1" width="5.44140625" customWidth="1"/>
    <col min="10" max="10" width="8.88671875" customWidth="1"/>
  </cols>
  <sheetData>
    <row r="7" spans="2:15" ht="14.4" customHeight="1">
      <c r="B7" s="187" t="s">
        <v>39</v>
      </c>
      <c r="C7" s="187"/>
      <c r="D7" s="187"/>
      <c r="E7" s="187"/>
      <c r="F7" s="187"/>
      <c r="G7" s="187"/>
      <c r="H7" s="187"/>
      <c r="I7" s="187"/>
      <c r="J7" s="187"/>
      <c r="K7" s="187"/>
      <c r="L7" s="71"/>
      <c r="M7" s="71"/>
      <c r="N7" s="71"/>
      <c r="O7" s="70"/>
    </row>
    <row r="8" spans="2:15">
      <c r="B8" s="187"/>
      <c r="C8" s="187"/>
      <c r="D8" s="187"/>
      <c r="E8" s="187"/>
      <c r="F8" s="187"/>
      <c r="G8" s="187"/>
      <c r="H8" s="187"/>
      <c r="I8" s="187"/>
      <c r="J8" s="187"/>
      <c r="K8" s="187"/>
      <c r="L8" s="71"/>
      <c r="M8" s="71"/>
      <c r="N8" s="71"/>
      <c r="O8" s="70"/>
    </row>
    <row r="9" spans="2:15">
      <c r="B9" s="187"/>
      <c r="C9" s="187"/>
      <c r="D9" s="187"/>
      <c r="E9" s="187"/>
      <c r="F9" s="187"/>
      <c r="G9" s="187"/>
      <c r="H9" s="187"/>
      <c r="I9" s="187"/>
      <c r="J9" s="187"/>
      <c r="K9" s="187"/>
      <c r="L9" s="71"/>
      <c r="M9" s="71"/>
      <c r="N9" s="71"/>
      <c r="O9" s="70"/>
    </row>
    <row r="10" spans="2:15">
      <c r="B10" s="187"/>
      <c r="C10" s="187"/>
      <c r="D10" s="187"/>
      <c r="E10" s="187"/>
      <c r="F10" s="187"/>
      <c r="G10" s="187"/>
      <c r="H10" s="187"/>
      <c r="I10" s="187"/>
      <c r="J10" s="187"/>
      <c r="K10" s="187"/>
      <c r="L10" s="71"/>
      <c r="M10" s="71"/>
      <c r="N10" s="71"/>
      <c r="O10" s="70"/>
    </row>
    <row r="11" spans="2:15">
      <c r="B11" s="187"/>
      <c r="C11" s="187"/>
      <c r="D11" s="187"/>
      <c r="E11" s="187"/>
      <c r="F11" s="187"/>
      <c r="G11" s="187"/>
      <c r="H11" s="187"/>
      <c r="I11" s="187"/>
      <c r="J11" s="187"/>
      <c r="K11" s="187"/>
      <c r="L11" s="71"/>
      <c r="M11" s="71"/>
      <c r="N11" s="71"/>
      <c r="O11" s="70"/>
    </row>
    <row r="12" spans="2:15">
      <c r="B12" s="187"/>
      <c r="C12" s="187"/>
      <c r="D12" s="187"/>
      <c r="E12" s="187"/>
      <c r="F12" s="187"/>
      <c r="G12" s="187"/>
      <c r="H12" s="187"/>
      <c r="I12" s="187"/>
      <c r="J12" s="187"/>
      <c r="K12" s="187"/>
      <c r="L12" s="71"/>
      <c r="M12" s="71"/>
      <c r="N12" s="71"/>
      <c r="O12" s="70"/>
    </row>
    <row r="13" spans="2:15">
      <c r="B13" s="187"/>
      <c r="C13" s="187"/>
      <c r="D13" s="187"/>
      <c r="E13" s="187"/>
      <c r="F13" s="187"/>
      <c r="G13" s="187"/>
      <c r="H13" s="187"/>
      <c r="I13" s="187"/>
      <c r="J13" s="187"/>
      <c r="K13" s="187"/>
      <c r="L13" s="70"/>
      <c r="M13" s="70"/>
      <c r="N13" s="70"/>
      <c r="O13" s="70"/>
    </row>
    <row r="14" spans="2:15">
      <c r="B14" s="187"/>
      <c r="C14" s="187"/>
      <c r="D14" s="187"/>
      <c r="E14" s="187"/>
      <c r="F14" s="187"/>
      <c r="G14" s="187"/>
      <c r="H14" s="187"/>
      <c r="I14" s="187"/>
      <c r="J14" s="187"/>
      <c r="K14" s="187"/>
      <c r="L14" s="70"/>
      <c r="M14" s="70"/>
      <c r="N14" s="70"/>
      <c r="O14" s="70"/>
    </row>
    <row r="15" spans="2:15">
      <c r="B15" s="187"/>
      <c r="C15" s="187"/>
      <c r="D15" s="187"/>
      <c r="E15" s="187"/>
      <c r="F15" s="187"/>
      <c r="G15" s="187"/>
      <c r="H15" s="187"/>
      <c r="I15" s="187"/>
      <c r="J15" s="187"/>
      <c r="K15" s="187"/>
      <c r="L15" s="70"/>
      <c r="M15" s="70"/>
      <c r="N15" s="70"/>
      <c r="O15" s="70"/>
    </row>
    <row r="16" spans="2:15">
      <c r="B16" s="187"/>
      <c r="C16" s="187"/>
      <c r="D16" s="187"/>
      <c r="E16" s="187"/>
      <c r="F16" s="187"/>
      <c r="G16" s="187"/>
      <c r="H16" s="187"/>
      <c r="I16" s="187"/>
      <c r="J16" s="187"/>
      <c r="K16" s="187"/>
      <c r="L16" s="70"/>
      <c r="M16" s="70"/>
      <c r="N16" s="70"/>
      <c r="O16" s="70"/>
    </row>
    <row r="17" spans="2:15">
      <c r="B17" s="187"/>
      <c r="C17" s="187"/>
      <c r="D17" s="187"/>
      <c r="E17" s="187"/>
      <c r="F17" s="187"/>
      <c r="G17" s="187"/>
      <c r="H17" s="187"/>
      <c r="I17" s="187"/>
      <c r="J17" s="187"/>
      <c r="K17" s="187"/>
      <c r="L17" s="70"/>
      <c r="M17" s="70"/>
      <c r="N17" s="70"/>
      <c r="O17" s="70"/>
    </row>
    <row r="18" spans="2:15">
      <c r="B18" s="187"/>
      <c r="C18" s="187"/>
      <c r="D18" s="187"/>
      <c r="E18" s="187"/>
      <c r="F18" s="187"/>
      <c r="G18" s="187"/>
      <c r="H18" s="187"/>
      <c r="I18" s="187"/>
      <c r="J18" s="187"/>
      <c r="K18" s="187"/>
      <c r="L18" s="70"/>
      <c r="M18" s="70"/>
      <c r="N18" s="70"/>
      <c r="O18" s="70"/>
    </row>
    <row r="19" spans="2:15">
      <c r="B19" s="70"/>
      <c r="C19" s="70"/>
      <c r="D19" s="70"/>
      <c r="E19" s="70"/>
      <c r="F19" s="70"/>
      <c r="G19" s="70"/>
      <c r="H19" s="70"/>
      <c r="I19" s="70"/>
      <c r="J19" s="70"/>
      <c r="K19" s="70"/>
      <c r="L19" s="70"/>
      <c r="M19" s="70"/>
      <c r="N19" s="70"/>
      <c r="O19" s="70"/>
    </row>
    <row r="20" spans="2:15">
      <c r="B20" s="70"/>
      <c r="C20" s="70"/>
      <c r="D20" s="70"/>
      <c r="E20" s="70"/>
      <c r="F20" s="70"/>
      <c r="G20" s="70"/>
      <c r="H20" s="70"/>
      <c r="I20" s="70"/>
      <c r="J20" s="70"/>
      <c r="K20" s="70"/>
      <c r="L20" s="70"/>
      <c r="M20" s="70"/>
      <c r="N20" s="70"/>
      <c r="O20" s="70"/>
    </row>
    <row r="21" spans="2:15" ht="25.5" customHeight="1">
      <c r="B21" s="70"/>
      <c r="C21" s="70"/>
      <c r="D21" s="70"/>
      <c r="E21" s="70"/>
      <c r="F21" s="70"/>
      <c r="G21" s="70"/>
      <c r="H21" s="70"/>
      <c r="I21" s="70"/>
      <c r="J21" s="70"/>
      <c r="K21" s="70"/>
      <c r="L21" s="70"/>
      <c r="M21" s="70"/>
      <c r="N21" s="70"/>
      <c r="O21" s="70"/>
    </row>
    <row r="22" spans="2:15">
      <c r="B22" s="70"/>
      <c r="C22" s="70"/>
      <c r="D22" s="70"/>
      <c r="E22" s="70"/>
      <c r="F22" s="70"/>
      <c r="G22" s="70"/>
      <c r="H22" s="70"/>
      <c r="I22" s="70"/>
      <c r="J22" s="70"/>
      <c r="K22" s="70"/>
      <c r="L22" s="70"/>
      <c r="M22" s="70"/>
      <c r="N22" s="70"/>
      <c r="O22" s="70"/>
    </row>
    <row r="23" spans="2:15">
      <c r="B23" s="70"/>
      <c r="C23" s="70"/>
      <c r="D23" s="70"/>
      <c r="E23" s="70"/>
      <c r="F23" s="70"/>
      <c r="G23" s="70"/>
      <c r="H23" s="70"/>
      <c r="I23" s="70"/>
      <c r="J23" s="70"/>
      <c r="K23" s="70"/>
      <c r="L23" s="70"/>
      <c r="M23" s="70"/>
      <c r="N23" s="70"/>
      <c r="O23" s="70"/>
    </row>
    <row r="24" spans="2:15">
      <c r="B24" s="70"/>
      <c r="C24" s="70"/>
      <c r="D24" s="70"/>
      <c r="E24" s="70"/>
      <c r="F24" s="70"/>
      <c r="G24" s="70"/>
      <c r="H24" s="70"/>
      <c r="I24" s="70"/>
      <c r="J24" s="70"/>
      <c r="K24" s="70"/>
      <c r="L24" s="70"/>
      <c r="M24" s="70"/>
      <c r="N24" s="70"/>
      <c r="O24" s="70"/>
    </row>
    <row r="25" spans="2:15">
      <c r="B25" s="70"/>
      <c r="C25" s="70"/>
      <c r="D25" s="70"/>
      <c r="E25" s="70"/>
      <c r="F25" s="70"/>
      <c r="G25" s="70"/>
      <c r="H25" s="70"/>
      <c r="I25" s="70"/>
      <c r="J25" s="70"/>
      <c r="K25" s="70"/>
      <c r="L25" s="70"/>
      <c r="M25" s="70"/>
      <c r="N25" s="70"/>
      <c r="O25" s="70"/>
    </row>
    <row r="26" spans="2:15">
      <c r="B26" s="70"/>
      <c r="C26" s="70"/>
      <c r="D26" s="70"/>
      <c r="E26" s="70"/>
      <c r="F26" s="70"/>
      <c r="G26" s="70"/>
      <c r="H26" s="70"/>
      <c r="I26" s="70"/>
      <c r="J26" s="70"/>
      <c r="K26" s="70"/>
      <c r="L26" s="70"/>
      <c r="M26" s="70"/>
      <c r="N26" s="70"/>
      <c r="O26" s="70"/>
    </row>
    <row r="27" spans="2:15">
      <c r="B27" s="70"/>
      <c r="C27" s="70"/>
      <c r="D27" s="70"/>
      <c r="E27" s="70"/>
      <c r="F27" s="70"/>
      <c r="G27" s="70"/>
      <c r="H27" s="70"/>
      <c r="I27" s="70"/>
      <c r="J27" s="70"/>
      <c r="K27" s="70"/>
      <c r="L27" s="70"/>
      <c r="M27" s="70"/>
      <c r="N27" s="70"/>
      <c r="O27" s="70"/>
    </row>
    <row r="28" spans="2:15">
      <c r="B28" s="70"/>
      <c r="C28" s="70"/>
      <c r="D28" s="70"/>
      <c r="E28" s="70"/>
      <c r="F28" s="70"/>
      <c r="G28" s="70"/>
      <c r="H28" s="70"/>
      <c r="I28" s="70"/>
      <c r="J28" s="70"/>
      <c r="K28" s="70"/>
      <c r="L28" s="70"/>
      <c r="M28" s="70"/>
      <c r="N28" s="70"/>
      <c r="O28" s="70"/>
    </row>
    <row r="29" spans="2:15">
      <c r="B29" s="70"/>
      <c r="C29" s="70"/>
      <c r="D29" s="70"/>
      <c r="E29" s="70"/>
      <c r="F29" s="70"/>
      <c r="G29" s="70"/>
      <c r="H29" s="70"/>
      <c r="I29" s="70"/>
      <c r="J29" s="70"/>
      <c r="K29" s="70"/>
      <c r="L29" s="70"/>
      <c r="M29" s="70"/>
      <c r="N29" s="70"/>
      <c r="O29" s="70"/>
    </row>
  </sheetData>
  <mergeCells count="1">
    <mergeCell ref="B7:K18"/>
  </mergeCells>
  <pageMargins left="0.7" right="0.7" top="0.75" bottom="0.75" header="0.3" footer="0.3"/>
  <pageSetup paperSize="9" orientation="landscape"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271"/>
  <sheetViews>
    <sheetView showGridLines="0" view="pageBreakPreview" zoomScale="55" zoomScaleNormal="100" zoomScaleSheetLayoutView="55" workbookViewId="0">
      <pane xSplit="18" ySplit="7" topLeftCell="S8" activePane="bottomRight" state="frozen"/>
      <selection activeCell="E26" sqref="E26"/>
      <selection pane="topRight" activeCell="E26" sqref="E26"/>
      <selection pane="bottomLeft" activeCell="E26" sqref="E26"/>
      <selection pane="bottomRight" activeCell="AA29" sqref="AA29"/>
    </sheetView>
  </sheetViews>
  <sheetFormatPr defaultRowHeight="18"/>
  <cols>
    <col min="1" max="1" width="3" style="80" customWidth="1"/>
    <col min="2" max="2" width="1.6640625" style="80" customWidth="1"/>
    <col min="3" max="3" width="55.5546875" style="80" customWidth="1"/>
    <col min="4" max="4" width="1" style="80" customWidth="1"/>
    <col min="5" max="5" width="20" style="126" bestFit="1" customWidth="1"/>
    <col min="6" max="6" width="2.109375" style="80" customWidth="1"/>
    <col min="7" max="7" width="20" style="126" bestFit="1" customWidth="1"/>
    <col min="8" max="8" width="2.109375" style="80" customWidth="1"/>
    <col min="9" max="9" width="12.88671875" style="81" customWidth="1"/>
    <col min="10" max="11" width="1.5546875" style="80" customWidth="1"/>
    <col min="12" max="12" width="20" style="126" bestFit="1" customWidth="1"/>
    <col min="13" max="13" width="2.109375" style="80" customWidth="1"/>
    <col min="14" max="14" width="20" style="126" bestFit="1" customWidth="1"/>
    <col min="15" max="15" width="2.109375" style="80" customWidth="1"/>
    <col min="16" max="16" width="12.88671875" style="81" customWidth="1"/>
    <col min="17" max="18" width="1.5546875" style="80" customWidth="1"/>
    <col min="19" max="19" width="20" style="126" bestFit="1" customWidth="1"/>
    <col min="20" max="20" width="2.109375" style="80" customWidth="1"/>
    <col min="21" max="21" width="20" style="126" bestFit="1" customWidth="1"/>
    <col min="22" max="22" width="2.109375" style="80" customWidth="1"/>
    <col min="23" max="23" width="12.88671875" style="81" customWidth="1"/>
    <col min="24" max="24" width="1.5546875" style="80" customWidth="1"/>
    <col min="25" max="25" width="8.88671875" style="80" customWidth="1"/>
    <col min="26" max="26" width="8.88671875" style="80"/>
    <col min="27" max="27" width="18.5546875" style="80" bestFit="1" customWidth="1"/>
    <col min="28" max="28" width="16.6640625" style="80" bestFit="1" customWidth="1"/>
    <col min="29" max="29" width="16.88671875" style="80" bestFit="1" customWidth="1"/>
    <col min="30" max="30" width="7.109375" style="80" bestFit="1" customWidth="1"/>
    <col min="31" max="31" width="8" style="80" bestFit="1" customWidth="1"/>
    <col min="32" max="32" width="9" style="80" bestFit="1" customWidth="1"/>
    <col min="33" max="33" width="19.109375" style="80" bestFit="1" customWidth="1"/>
    <col min="34" max="34" width="20.109375" style="80" bestFit="1" customWidth="1"/>
    <col min="35" max="35" width="17.5546875" style="80" bestFit="1" customWidth="1"/>
    <col min="36" max="36" width="18.5546875" style="80" bestFit="1" customWidth="1"/>
    <col min="37" max="37" width="8" style="80" bestFit="1" customWidth="1"/>
    <col min="38" max="38" width="18.5546875" style="80" bestFit="1" customWidth="1"/>
    <col min="39" max="39" width="17.5546875" style="80" bestFit="1" customWidth="1"/>
    <col min="40" max="40" width="18.5546875" style="80" bestFit="1" customWidth="1"/>
    <col min="41" max="41" width="17.5546875" style="80" bestFit="1" customWidth="1"/>
    <col min="42" max="137" width="8.88671875" style="80"/>
    <col min="138" max="138" width="2.88671875" style="80" bestFit="1" customWidth="1"/>
    <col min="139" max="139" width="3.5546875" style="80" customWidth="1"/>
    <col min="140" max="141" width="8.88671875" style="80"/>
    <col min="142" max="142" width="48.5546875" style="80" customWidth="1"/>
    <col min="143" max="143" width="21.44140625" style="80" customWidth="1"/>
    <col min="144" max="144" width="1.44140625" style="80" customWidth="1"/>
    <col min="145" max="145" width="18.109375" style="80" customWidth="1"/>
    <col min="146" max="146" width="1.44140625" style="80" customWidth="1"/>
    <col min="147" max="147" width="0.88671875" style="80" customWidth="1"/>
    <col min="148" max="148" width="12.88671875" style="80" customWidth="1"/>
    <col min="149" max="149" width="1.5546875" style="80" customWidth="1"/>
    <col min="150" max="151" width="15.44140625" style="80" customWidth="1"/>
    <col min="152" max="152" width="2.44140625" style="80" customWidth="1"/>
    <col min="153" max="154" width="12.5546875" style="80" customWidth="1"/>
    <col min="155" max="155" width="19.88671875" style="80" customWidth="1"/>
    <col min="156" max="162" width="18.44140625" style="80" customWidth="1"/>
    <col min="163" max="163" width="23.88671875" style="80" bestFit="1" customWidth="1"/>
    <col min="164" max="165" width="8.88671875" style="80"/>
    <col min="166" max="166" width="19" style="80" bestFit="1" customWidth="1"/>
    <col min="167" max="168" width="19.88671875" style="80" bestFit="1" customWidth="1"/>
    <col min="169" max="169" width="11.44140625" style="80" customWidth="1"/>
    <col min="170" max="176" width="8.88671875" style="80"/>
    <col min="177" max="177" width="19" style="80" bestFit="1" customWidth="1"/>
    <col min="178" max="178" width="19.88671875" style="80" bestFit="1" customWidth="1"/>
    <col min="179" max="393" width="8.88671875" style="80"/>
    <col min="394" max="394" width="2.88671875" style="80" bestFit="1" customWidth="1"/>
    <col min="395" max="395" width="3.5546875" style="80" customWidth="1"/>
    <col min="396" max="397" width="8.88671875" style="80"/>
    <col min="398" max="398" width="48.5546875" style="80" customWidth="1"/>
    <col min="399" max="399" width="21.44140625" style="80" customWidth="1"/>
    <col min="400" max="400" width="1.44140625" style="80" customWidth="1"/>
    <col min="401" max="401" width="18.109375" style="80" customWidth="1"/>
    <col min="402" max="402" width="1.44140625" style="80" customWidth="1"/>
    <col min="403" max="403" width="0.88671875" style="80" customWidth="1"/>
    <col min="404" max="404" width="12.88671875" style="80" customWidth="1"/>
    <col min="405" max="405" width="1.5546875" style="80" customWidth="1"/>
    <col min="406" max="407" width="15.44140625" style="80" customWidth="1"/>
    <col min="408" max="408" width="2.44140625" style="80" customWidth="1"/>
    <col min="409" max="410" width="12.5546875" style="80" customWidth="1"/>
    <col min="411" max="411" width="19.88671875" style="80" customWidth="1"/>
    <col min="412" max="418" width="18.44140625" style="80" customWidth="1"/>
    <col min="419" max="419" width="23.88671875" style="80" bestFit="1" customWidth="1"/>
    <col min="420" max="421" width="8.88671875" style="80"/>
    <col min="422" max="422" width="19" style="80" bestFit="1" customWidth="1"/>
    <col min="423" max="424" width="19.88671875" style="80" bestFit="1" customWidth="1"/>
    <col min="425" max="425" width="11.44140625" style="80" customWidth="1"/>
    <col min="426" max="432" width="8.88671875" style="80"/>
    <col min="433" max="433" width="19" style="80" bestFit="1" customWidth="1"/>
    <col min="434" max="434" width="19.88671875" style="80" bestFit="1" customWidth="1"/>
    <col min="435" max="649" width="8.88671875" style="80"/>
    <col min="650" max="650" width="2.88671875" style="80" bestFit="1" customWidth="1"/>
    <col min="651" max="651" width="3.5546875" style="80" customWidth="1"/>
    <col min="652" max="653" width="8.88671875" style="80"/>
    <col min="654" max="654" width="48.5546875" style="80" customWidth="1"/>
    <col min="655" max="655" width="21.44140625" style="80" customWidth="1"/>
    <col min="656" max="656" width="1.44140625" style="80" customWidth="1"/>
    <col min="657" max="657" width="18.109375" style="80" customWidth="1"/>
    <col min="658" max="658" width="1.44140625" style="80" customWidth="1"/>
    <col min="659" max="659" width="0.88671875" style="80" customWidth="1"/>
    <col min="660" max="660" width="12.88671875" style="80" customWidth="1"/>
    <col min="661" max="661" width="1.5546875" style="80" customWidth="1"/>
    <col min="662" max="663" width="15.44140625" style="80" customWidth="1"/>
    <col min="664" max="664" width="2.44140625" style="80" customWidth="1"/>
    <col min="665" max="666" width="12.5546875" style="80" customWidth="1"/>
    <col min="667" max="667" width="19.88671875" style="80" customWidth="1"/>
    <col min="668" max="674" width="18.44140625" style="80" customWidth="1"/>
    <col min="675" max="675" width="23.88671875" style="80" bestFit="1" customWidth="1"/>
    <col min="676" max="677" width="8.88671875" style="80"/>
    <col min="678" max="678" width="19" style="80" bestFit="1" customWidth="1"/>
    <col min="679" max="680" width="19.88671875" style="80" bestFit="1" customWidth="1"/>
    <col min="681" max="681" width="11.44140625" style="80" customWidth="1"/>
    <col min="682" max="688" width="8.88671875" style="80"/>
    <col min="689" max="689" width="19" style="80" bestFit="1" customWidth="1"/>
    <col min="690" max="690" width="19.88671875" style="80" bestFit="1" customWidth="1"/>
    <col min="691" max="905" width="8.88671875" style="80"/>
    <col min="906" max="906" width="2.88671875" style="80" bestFit="1" customWidth="1"/>
    <col min="907" max="907" width="3.5546875" style="80" customWidth="1"/>
    <col min="908" max="909" width="8.88671875" style="80"/>
    <col min="910" max="910" width="48.5546875" style="80" customWidth="1"/>
    <col min="911" max="911" width="21.44140625" style="80" customWidth="1"/>
    <col min="912" max="912" width="1.44140625" style="80" customWidth="1"/>
    <col min="913" max="913" width="18.109375" style="80" customWidth="1"/>
    <col min="914" max="914" width="1.44140625" style="80" customWidth="1"/>
    <col min="915" max="915" width="0.88671875" style="80" customWidth="1"/>
    <col min="916" max="916" width="12.88671875" style="80" customWidth="1"/>
    <col min="917" max="917" width="1.5546875" style="80" customWidth="1"/>
    <col min="918" max="919" width="15.44140625" style="80" customWidth="1"/>
    <col min="920" max="920" width="2.44140625" style="80" customWidth="1"/>
    <col min="921" max="922" width="12.5546875" style="80" customWidth="1"/>
    <col min="923" max="923" width="19.88671875" style="80" customWidth="1"/>
    <col min="924" max="930" width="18.44140625" style="80" customWidth="1"/>
    <col min="931" max="931" width="23.88671875" style="80" bestFit="1" customWidth="1"/>
    <col min="932" max="933" width="8.88671875" style="80"/>
    <col min="934" max="934" width="19" style="80" bestFit="1" customWidth="1"/>
    <col min="935" max="936" width="19.88671875" style="80" bestFit="1" customWidth="1"/>
    <col min="937" max="937" width="11.44140625" style="80" customWidth="1"/>
    <col min="938" max="944" width="8.88671875" style="80"/>
    <col min="945" max="945" width="19" style="80" bestFit="1" customWidth="1"/>
    <col min="946" max="946" width="19.88671875" style="80" bestFit="1" customWidth="1"/>
    <col min="947" max="1161" width="8.88671875" style="80"/>
    <col min="1162" max="1162" width="2.88671875" style="80" bestFit="1" customWidth="1"/>
    <col min="1163" max="1163" width="3.5546875" style="80" customWidth="1"/>
    <col min="1164" max="1165" width="8.88671875" style="80"/>
    <col min="1166" max="1166" width="48.5546875" style="80" customWidth="1"/>
    <col min="1167" max="1167" width="21.44140625" style="80" customWidth="1"/>
    <col min="1168" max="1168" width="1.44140625" style="80" customWidth="1"/>
    <col min="1169" max="1169" width="18.109375" style="80" customWidth="1"/>
    <col min="1170" max="1170" width="1.44140625" style="80" customWidth="1"/>
    <col min="1171" max="1171" width="0.88671875" style="80" customWidth="1"/>
    <col min="1172" max="1172" width="12.88671875" style="80" customWidth="1"/>
    <col min="1173" max="1173" width="1.5546875" style="80" customWidth="1"/>
    <col min="1174" max="1175" width="15.44140625" style="80" customWidth="1"/>
    <col min="1176" max="1176" width="2.44140625" style="80" customWidth="1"/>
    <col min="1177" max="1178" width="12.5546875" style="80" customWidth="1"/>
    <col min="1179" max="1179" width="19.88671875" style="80" customWidth="1"/>
    <col min="1180" max="1186" width="18.44140625" style="80" customWidth="1"/>
    <col min="1187" max="1187" width="23.88671875" style="80" bestFit="1" customWidth="1"/>
    <col min="1188" max="1189" width="8.88671875" style="80"/>
    <col min="1190" max="1190" width="19" style="80" bestFit="1" customWidth="1"/>
    <col min="1191" max="1192" width="19.88671875" style="80" bestFit="1" customWidth="1"/>
    <col min="1193" max="1193" width="11.44140625" style="80" customWidth="1"/>
    <col min="1194" max="1200" width="8.88671875" style="80"/>
    <col min="1201" max="1201" width="19" style="80" bestFit="1" customWidth="1"/>
    <col min="1202" max="1202" width="19.88671875" style="80" bestFit="1" customWidth="1"/>
    <col min="1203" max="1417" width="8.88671875" style="80"/>
    <col min="1418" max="1418" width="2.88671875" style="80" bestFit="1" customWidth="1"/>
    <col min="1419" max="1419" width="3.5546875" style="80" customWidth="1"/>
    <col min="1420" max="1421" width="8.88671875" style="80"/>
    <col min="1422" max="1422" width="48.5546875" style="80" customWidth="1"/>
    <col min="1423" max="1423" width="21.44140625" style="80" customWidth="1"/>
    <col min="1424" max="1424" width="1.44140625" style="80" customWidth="1"/>
    <col min="1425" max="1425" width="18.109375" style="80" customWidth="1"/>
    <col min="1426" max="1426" width="1.44140625" style="80" customWidth="1"/>
    <col min="1427" max="1427" width="0.88671875" style="80" customWidth="1"/>
    <col min="1428" max="1428" width="12.88671875" style="80" customWidth="1"/>
    <col min="1429" max="1429" width="1.5546875" style="80" customWidth="1"/>
    <col min="1430" max="1431" width="15.44140625" style="80" customWidth="1"/>
    <col min="1432" max="1432" width="2.44140625" style="80" customWidth="1"/>
    <col min="1433" max="1434" width="12.5546875" style="80" customWidth="1"/>
    <col min="1435" max="1435" width="19.88671875" style="80" customWidth="1"/>
    <col min="1436" max="1442" width="18.44140625" style="80" customWidth="1"/>
    <col min="1443" max="1443" width="23.88671875" style="80" bestFit="1" customWidth="1"/>
    <col min="1444" max="1445" width="8.88671875" style="80"/>
    <col min="1446" max="1446" width="19" style="80" bestFit="1" customWidth="1"/>
    <col min="1447" max="1448" width="19.88671875" style="80" bestFit="1" customWidth="1"/>
    <col min="1449" max="1449" width="11.44140625" style="80" customWidth="1"/>
    <col min="1450" max="1456" width="8.88671875" style="80"/>
    <col min="1457" max="1457" width="19" style="80" bestFit="1" customWidth="1"/>
    <col min="1458" max="1458" width="19.88671875" style="80" bestFit="1" customWidth="1"/>
    <col min="1459" max="1673" width="8.88671875" style="80"/>
    <col min="1674" max="1674" width="2.88671875" style="80" bestFit="1" customWidth="1"/>
    <col min="1675" max="1675" width="3.5546875" style="80" customWidth="1"/>
    <col min="1676" max="1677" width="8.88671875" style="80"/>
    <col min="1678" max="1678" width="48.5546875" style="80" customWidth="1"/>
    <col min="1679" max="1679" width="21.44140625" style="80" customWidth="1"/>
    <col min="1680" max="1680" width="1.44140625" style="80" customWidth="1"/>
    <col min="1681" max="1681" width="18.109375" style="80" customWidth="1"/>
    <col min="1682" max="1682" width="1.44140625" style="80" customWidth="1"/>
    <col min="1683" max="1683" width="0.88671875" style="80" customWidth="1"/>
    <col min="1684" max="1684" width="12.88671875" style="80" customWidth="1"/>
    <col min="1685" max="1685" width="1.5546875" style="80" customWidth="1"/>
    <col min="1686" max="1687" width="15.44140625" style="80" customWidth="1"/>
    <col min="1688" max="1688" width="2.44140625" style="80" customWidth="1"/>
    <col min="1689" max="1690" width="12.5546875" style="80" customWidth="1"/>
    <col min="1691" max="1691" width="19.88671875" style="80" customWidth="1"/>
    <col min="1692" max="1698" width="18.44140625" style="80" customWidth="1"/>
    <col min="1699" max="1699" width="23.88671875" style="80" bestFit="1" customWidth="1"/>
    <col min="1700" max="1701" width="8.88671875" style="80"/>
    <col min="1702" max="1702" width="19" style="80" bestFit="1" customWidth="1"/>
    <col min="1703" max="1704" width="19.88671875" style="80" bestFit="1" customWidth="1"/>
    <col min="1705" max="1705" width="11.44140625" style="80" customWidth="1"/>
    <col min="1706" max="1712" width="8.88671875" style="80"/>
    <col min="1713" max="1713" width="19" style="80" bestFit="1" customWidth="1"/>
    <col min="1714" max="1714" width="19.88671875" style="80" bestFit="1" customWidth="1"/>
    <col min="1715" max="1929" width="8.88671875" style="80"/>
    <col min="1930" max="1930" width="2.88671875" style="80" bestFit="1" customWidth="1"/>
    <col min="1931" max="1931" width="3.5546875" style="80" customWidth="1"/>
    <col min="1932" max="1933" width="8.88671875" style="80"/>
    <col min="1934" max="1934" width="48.5546875" style="80" customWidth="1"/>
    <col min="1935" max="1935" width="21.44140625" style="80" customWidth="1"/>
    <col min="1936" max="1936" width="1.44140625" style="80" customWidth="1"/>
    <col min="1937" max="1937" width="18.109375" style="80" customWidth="1"/>
    <col min="1938" max="1938" width="1.44140625" style="80" customWidth="1"/>
    <col min="1939" max="1939" width="0.88671875" style="80" customWidth="1"/>
    <col min="1940" max="1940" width="12.88671875" style="80" customWidth="1"/>
    <col min="1941" max="1941" width="1.5546875" style="80" customWidth="1"/>
    <col min="1942" max="1943" width="15.44140625" style="80" customWidth="1"/>
    <col min="1944" max="1944" width="2.44140625" style="80" customWidth="1"/>
    <col min="1945" max="1946" width="12.5546875" style="80" customWidth="1"/>
    <col min="1947" max="1947" width="19.88671875" style="80" customWidth="1"/>
    <col min="1948" max="1954" width="18.44140625" style="80" customWidth="1"/>
    <col min="1955" max="1955" width="23.88671875" style="80" bestFit="1" customWidth="1"/>
    <col min="1956" max="1957" width="8.88671875" style="80"/>
    <col min="1958" max="1958" width="19" style="80" bestFit="1" customWidth="1"/>
    <col min="1959" max="1960" width="19.88671875" style="80" bestFit="1" customWidth="1"/>
    <col min="1961" max="1961" width="11.44140625" style="80" customWidth="1"/>
    <col min="1962" max="1968" width="8.88671875" style="80"/>
    <col min="1969" max="1969" width="19" style="80" bestFit="1" customWidth="1"/>
    <col min="1970" max="1970" width="19.88671875" style="80" bestFit="1" customWidth="1"/>
    <col min="1971" max="2185" width="8.88671875" style="80"/>
    <col min="2186" max="2186" width="2.88671875" style="80" bestFit="1" customWidth="1"/>
    <col min="2187" max="2187" width="3.5546875" style="80" customWidth="1"/>
    <col min="2188" max="2189" width="8.88671875" style="80"/>
    <col min="2190" max="2190" width="48.5546875" style="80" customWidth="1"/>
    <col min="2191" max="2191" width="21.44140625" style="80" customWidth="1"/>
    <col min="2192" max="2192" width="1.44140625" style="80" customWidth="1"/>
    <col min="2193" max="2193" width="18.109375" style="80" customWidth="1"/>
    <col min="2194" max="2194" width="1.44140625" style="80" customWidth="1"/>
    <col min="2195" max="2195" width="0.88671875" style="80" customWidth="1"/>
    <col min="2196" max="2196" width="12.88671875" style="80" customWidth="1"/>
    <col min="2197" max="2197" width="1.5546875" style="80" customWidth="1"/>
    <col min="2198" max="2199" width="15.44140625" style="80" customWidth="1"/>
    <col min="2200" max="2200" width="2.44140625" style="80" customWidth="1"/>
    <col min="2201" max="2202" width="12.5546875" style="80" customWidth="1"/>
    <col min="2203" max="2203" width="19.88671875" style="80" customWidth="1"/>
    <col min="2204" max="2210" width="18.44140625" style="80" customWidth="1"/>
    <col min="2211" max="2211" width="23.88671875" style="80" bestFit="1" customWidth="1"/>
    <col min="2212" max="2213" width="8.88671875" style="80"/>
    <col min="2214" max="2214" width="19" style="80" bestFit="1" customWidth="1"/>
    <col min="2215" max="2216" width="19.88671875" style="80" bestFit="1" customWidth="1"/>
    <col min="2217" max="2217" width="11.44140625" style="80" customWidth="1"/>
    <col min="2218" max="2224" width="8.88671875" style="80"/>
    <col min="2225" max="2225" width="19" style="80" bestFit="1" customWidth="1"/>
    <col min="2226" max="2226" width="19.88671875" style="80" bestFit="1" customWidth="1"/>
    <col min="2227" max="2441" width="8.88671875" style="80"/>
    <col min="2442" max="2442" width="2.88671875" style="80" bestFit="1" customWidth="1"/>
    <col min="2443" max="2443" width="3.5546875" style="80" customWidth="1"/>
    <col min="2444" max="2445" width="8.88671875" style="80"/>
    <col min="2446" max="2446" width="48.5546875" style="80" customWidth="1"/>
    <col min="2447" max="2447" width="21.44140625" style="80" customWidth="1"/>
    <col min="2448" max="2448" width="1.44140625" style="80" customWidth="1"/>
    <col min="2449" max="2449" width="18.109375" style="80" customWidth="1"/>
    <col min="2450" max="2450" width="1.44140625" style="80" customWidth="1"/>
    <col min="2451" max="2451" width="0.88671875" style="80" customWidth="1"/>
    <col min="2452" max="2452" width="12.88671875" style="80" customWidth="1"/>
    <col min="2453" max="2453" width="1.5546875" style="80" customWidth="1"/>
    <col min="2454" max="2455" width="15.44140625" style="80" customWidth="1"/>
    <col min="2456" max="2456" width="2.44140625" style="80" customWidth="1"/>
    <col min="2457" max="2458" width="12.5546875" style="80" customWidth="1"/>
    <col min="2459" max="2459" width="19.88671875" style="80" customWidth="1"/>
    <col min="2460" max="2466" width="18.44140625" style="80" customWidth="1"/>
    <col min="2467" max="2467" width="23.88671875" style="80" bestFit="1" customWidth="1"/>
    <col min="2468" max="2469" width="8.88671875" style="80"/>
    <col min="2470" max="2470" width="19" style="80" bestFit="1" customWidth="1"/>
    <col min="2471" max="2472" width="19.88671875" style="80" bestFit="1" customWidth="1"/>
    <col min="2473" max="2473" width="11.44140625" style="80" customWidth="1"/>
    <col min="2474" max="2480" width="8.88671875" style="80"/>
    <col min="2481" max="2481" width="19" style="80" bestFit="1" customWidth="1"/>
    <col min="2482" max="2482" width="19.88671875" style="80" bestFit="1" customWidth="1"/>
    <col min="2483" max="2697" width="8.88671875" style="80"/>
    <col min="2698" max="2698" width="2.88671875" style="80" bestFit="1" customWidth="1"/>
    <col min="2699" max="2699" width="3.5546875" style="80" customWidth="1"/>
    <col min="2700" max="2701" width="8.88671875" style="80"/>
    <col min="2702" max="2702" width="48.5546875" style="80" customWidth="1"/>
    <col min="2703" max="2703" width="21.44140625" style="80" customWidth="1"/>
    <col min="2704" max="2704" width="1.44140625" style="80" customWidth="1"/>
    <col min="2705" max="2705" width="18.109375" style="80" customWidth="1"/>
    <col min="2706" max="2706" width="1.44140625" style="80" customWidth="1"/>
    <col min="2707" max="2707" width="0.88671875" style="80" customWidth="1"/>
    <col min="2708" max="2708" width="12.88671875" style="80" customWidth="1"/>
    <col min="2709" max="2709" width="1.5546875" style="80" customWidth="1"/>
    <col min="2710" max="2711" width="15.44140625" style="80" customWidth="1"/>
    <col min="2712" max="2712" width="2.44140625" style="80" customWidth="1"/>
    <col min="2713" max="2714" width="12.5546875" style="80" customWidth="1"/>
    <col min="2715" max="2715" width="19.88671875" style="80" customWidth="1"/>
    <col min="2716" max="2722" width="18.44140625" style="80" customWidth="1"/>
    <col min="2723" max="2723" width="23.88671875" style="80" bestFit="1" customWidth="1"/>
    <col min="2724" max="2725" width="8.88671875" style="80"/>
    <col min="2726" max="2726" width="19" style="80" bestFit="1" customWidth="1"/>
    <col min="2727" max="2728" width="19.88671875" style="80" bestFit="1" customWidth="1"/>
    <col min="2729" max="2729" width="11.44140625" style="80" customWidth="1"/>
    <col min="2730" max="2736" width="8.88671875" style="80"/>
    <col min="2737" max="2737" width="19" style="80" bestFit="1" customWidth="1"/>
    <col min="2738" max="2738" width="19.88671875" style="80" bestFit="1" customWidth="1"/>
    <col min="2739" max="2953" width="8.88671875" style="80"/>
    <col min="2954" max="2954" width="2.88671875" style="80" bestFit="1" customWidth="1"/>
    <col min="2955" max="2955" width="3.5546875" style="80" customWidth="1"/>
    <col min="2956" max="2957" width="8.88671875" style="80"/>
    <col min="2958" max="2958" width="48.5546875" style="80" customWidth="1"/>
    <col min="2959" max="2959" width="21.44140625" style="80" customWidth="1"/>
    <col min="2960" max="2960" width="1.44140625" style="80" customWidth="1"/>
    <col min="2961" max="2961" width="18.109375" style="80" customWidth="1"/>
    <col min="2962" max="2962" width="1.44140625" style="80" customWidth="1"/>
    <col min="2963" max="2963" width="0.88671875" style="80" customWidth="1"/>
    <col min="2964" max="2964" width="12.88671875" style="80" customWidth="1"/>
    <col min="2965" max="2965" width="1.5546875" style="80" customWidth="1"/>
    <col min="2966" max="2967" width="15.44140625" style="80" customWidth="1"/>
    <col min="2968" max="2968" width="2.44140625" style="80" customWidth="1"/>
    <col min="2969" max="2970" width="12.5546875" style="80" customWidth="1"/>
    <col min="2971" max="2971" width="19.88671875" style="80" customWidth="1"/>
    <col min="2972" max="2978" width="18.44140625" style="80" customWidth="1"/>
    <col min="2979" max="2979" width="23.88671875" style="80" bestFit="1" customWidth="1"/>
    <col min="2980" max="2981" width="8.88671875" style="80"/>
    <col min="2982" max="2982" width="19" style="80" bestFit="1" customWidth="1"/>
    <col min="2983" max="2984" width="19.88671875" style="80" bestFit="1" customWidth="1"/>
    <col min="2985" max="2985" width="11.44140625" style="80" customWidth="1"/>
    <col min="2986" max="2992" width="8.88671875" style="80"/>
    <col min="2993" max="2993" width="19" style="80" bestFit="1" customWidth="1"/>
    <col min="2994" max="2994" width="19.88671875" style="80" bestFit="1" customWidth="1"/>
    <col min="2995" max="3209" width="8.88671875" style="80"/>
    <col min="3210" max="3210" width="2.88671875" style="80" bestFit="1" customWidth="1"/>
    <col min="3211" max="3211" width="3.5546875" style="80" customWidth="1"/>
    <col min="3212" max="3213" width="8.88671875" style="80"/>
    <col min="3214" max="3214" width="48.5546875" style="80" customWidth="1"/>
    <col min="3215" max="3215" width="21.44140625" style="80" customWidth="1"/>
    <col min="3216" max="3216" width="1.44140625" style="80" customWidth="1"/>
    <col min="3217" max="3217" width="18.109375" style="80" customWidth="1"/>
    <col min="3218" max="3218" width="1.44140625" style="80" customWidth="1"/>
    <col min="3219" max="3219" width="0.88671875" style="80" customWidth="1"/>
    <col min="3220" max="3220" width="12.88671875" style="80" customWidth="1"/>
    <col min="3221" max="3221" width="1.5546875" style="80" customWidth="1"/>
    <col min="3222" max="3223" width="15.44140625" style="80" customWidth="1"/>
    <col min="3224" max="3224" width="2.44140625" style="80" customWidth="1"/>
    <col min="3225" max="3226" width="12.5546875" style="80" customWidth="1"/>
    <col min="3227" max="3227" width="19.88671875" style="80" customWidth="1"/>
    <col min="3228" max="3234" width="18.44140625" style="80" customWidth="1"/>
    <col min="3235" max="3235" width="23.88671875" style="80" bestFit="1" customWidth="1"/>
    <col min="3236" max="3237" width="8.88671875" style="80"/>
    <col min="3238" max="3238" width="19" style="80" bestFit="1" customWidth="1"/>
    <col min="3239" max="3240" width="19.88671875" style="80" bestFit="1" customWidth="1"/>
    <col min="3241" max="3241" width="11.44140625" style="80" customWidth="1"/>
    <col min="3242" max="3248" width="8.88671875" style="80"/>
    <col min="3249" max="3249" width="19" style="80" bestFit="1" customWidth="1"/>
    <col min="3250" max="3250" width="19.88671875" style="80" bestFit="1" customWidth="1"/>
    <col min="3251" max="3465" width="8.88671875" style="80"/>
    <col min="3466" max="3466" width="2.88671875" style="80" bestFit="1" customWidth="1"/>
    <col min="3467" max="3467" width="3.5546875" style="80" customWidth="1"/>
    <col min="3468" max="3469" width="8.88671875" style="80"/>
    <col min="3470" max="3470" width="48.5546875" style="80" customWidth="1"/>
    <col min="3471" max="3471" width="21.44140625" style="80" customWidth="1"/>
    <col min="3472" max="3472" width="1.44140625" style="80" customWidth="1"/>
    <col min="3473" max="3473" width="18.109375" style="80" customWidth="1"/>
    <col min="3474" max="3474" width="1.44140625" style="80" customWidth="1"/>
    <col min="3475" max="3475" width="0.88671875" style="80" customWidth="1"/>
    <col min="3476" max="3476" width="12.88671875" style="80" customWidth="1"/>
    <col min="3477" max="3477" width="1.5546875" style="80" customWidth="1"/>
    <col min="3478" max="3479" width="15.44140625" style="80" customWidth="1"/>
    <col min="3480" max="3480" width="2.44140625" style="80" customWidth="1"/>
    <col min="3481" max="3482" width="12.5546875" style="80" customWidth="1"/>
    <col min="3483" max="3483" width="19.88671875" style="80" customWidth="1"/>
    <col min="3484" max="3490" width="18.44140625" style="80" customWidth="1"/>
    <col min="3491" max="3491" width="23.88671875" style="80" bestFit="1" customWidth="1"/>
    <col min="3492" max="3493" width="8.88671875" style="80"/>
    <col min="3494" max="3494" width="19" style="80" bestFit="1" customWidth="1"/>
    <col min="3495" max="3496" width="19.88671875" style="80" bestFit="1" customWidth="1"/>
    <col min="3497" max="3497" width="11.44140625" style="80" customWidth="1"/>
    <col min="3498" max="3504" width="8.88671875" style="80"/>
    <col min="3505" max="3505" width="19" style="80" bestFit="1" customWidth="1"/>
    <col min="3506" max="3506" width="19.88671875" style="80" bestFit="1" customWidth="1"/>
    <col min="3507" max="3721" width="8.88671875" style="80"/>
    <col min="3722" max="3722" width="2.88671875" style="80" bestFit="1" customWidth="1"/>
    <col min="3723" max="3723" width="3.5546875" style="80" customWidth="1"/>
    <col min="3724" max="3725" width="8.88671875" style="80"/>
    <col min="3726" max="3726" width="48.5546875" style="80" customWidth="1"/>
    <col min="3727" max="3727" width="21.44140625" style="80" customWidth="1"/>
    <col min="3728" max="3728" width="1.44140625" style="80" customWidth="1"/>
    <col min="3729" max="3729" width="18.109375" style="80" customWidth="1"/>
    <col min="3730" max="3730" width="1.44140625" style="80" customWidth="1"/>
    <col min="3731" max="3731" width="0.88671875" style="80" customWidth="1"/>
    <col min="3732" max="3732" width="12.88671875" style="80" customWidth="1"/>
    <col min="3733" max="3733" width="1.5546875" style="80" customWidth="1"/>
    <col min="3734" max="3735" width="15.44140625" style="80" customWidth="1"/>
    <col min="3736" max="3736" width="2.44140625" style="80" customWidth="1"/>
    <col min="3737" max="3738" width="12.5546875" style="80" customWidth="1"/>
    <col min="3739" max="3739" width="19.88671875" style="80" customWidth="1"/>
    <col min="3740" max="3746" width="18.44140625" style="80" customWidth="1"/>
    <col min="3747" max="3747" width="23.88671875" style="80" bestFit="1" customWidth="1"/>
    <col min="3748" max="3749" width="8.88671875" style="80"/>
    <col min="3750" max="3750" width="19" style="80" bestFit="1" customWidth="1"/>
    <col min="3751" max="3752" width="19.88671875" style="80" bestFit="1" customWidth="1"/>
    <col min="3753" max="3753" width="11.44140625" style="80" customWidth="1"/>
    <col min="3754" max="3760" width="8.88671875" style="80"/>
    <col min="3761" max="3761" width="19" style="80" bestFit="1" customWidth="1"/>
    <col min="3762" max="3762" width="19.88671875" style="80" bestFit="1" customWidth="1"/>
    <col min="3763" max="3977" width="8.88671875" style="80"/>
    <col min="3978" max="3978" width="2.88671875" style="80" bestFit="1" customWidth="1"/>
    <col min="3979" max="3979" width="3.5546875" style="80" customWidth="1"/>
    <col min="3980" max="3981" width="8.88671875" style="80"/>
    <col min="3982" max="3982" width="48.5546875" style="80" customWidth="1"/>
    <col min="3983" max="3983" width="21.44140625" style="80" customWidth="1"/>
    <col min="3984" max="3984" width="1.44140625" style="80" customWidth="1"/>
    <col min="3985" max="3985" width="18.109375" style="80" customWidth="1"/>
    <col min="3986" max="3986" width="1.44140625" style="80" customWidth="1"/>
    <col min="3987" max="3987" width="0.88671875" style="80" customWidth="1"/>
    <col min="3988" max="3988" width="12.88671875" style="80" customWidth="1"/>
    <col min="3989" max="3989" width="1.5546875" style="80" customWidth="1"/>
    <col min="3990" max="3991" width="15.44140625" style="80" customWidth="1"/>
    <col min="3992" max="3992" width="2.44140625" style="80" customWidth="1"/>
    <col min="3993" max="3994" width="12.5546875" style="80" customWidth="1"/>
    <col min="3995" max="3995" width="19.88671875" style="80" customWidth="1"/>
    <col min="3996" max="4002" width="18.44140625" style="80" customWidth="1"/>
    <col min="4003" max="4003" width="23.88671875" style="80" bestFit="1" customWidth="1"/>
    <col min="4004" max="4005" width="8.88671875" style="80"/>
    <col min="4006" max="4006" width="19" style="80" bestFit="1" customWidth="1"/>
    <col min="4007" max="4008" width="19.88671875" style="80" bestFit="1" customWidth="1"/>
    <col min="4009" max="4009" width="11.44140625" style="80" customWidth="1"/>
    <col min="4010" max="4016" width="8.88671875" style="80"/>
    <col min="4017" max="4017" width="19" style="80" bestFit="1" customWidth="1"/>
    <col min="4018" max="4018" width="19.88671875" style="80" bestFit="1" customWidth="1"/>
    <col min="4019" max="4233" width="8.88671875" style="80"/>
    <col min="4234" max="4234" width="2.88671875" style="80" bestFit="1" customWidth="1"/>
    <col min="4235" max="4235" width="3.5546875" style="80" customWidth="1"/>
    <col min="4236" max="4237" width="8.88671875" style="80"/>
    <col min="4238" max="4238" width="48.5546875" style="80" customWidth="1"/>
    <col min="4239" max="4239" width="21.44140625" style="80" customWidth="1"/>
    <col min="4240" max="4240" width="1.44140625" style="80" customWidth="1"/>
    <col min="4241" max="4241" width="18.109375" style="80" customWidth="1"/>
    <col min="4242" max="4242" width="1.44140625" style="80" customWidth="1"/>
    <col min="4243" max="4243" width="0.88671875" style="80" customWidth="1"/>
    <col min="4244" max="4244" width="12.88671875" style="80" customWidth="1"/>
    <col min="4245" max="4245" width="1.5546875" style="80" customWidth="1"/>
    <col min="4246" max="4247" width="15.44140625" style="80" customWidth="1"/>
    <col min="4248" max="4248" width="2.44140625" style="80" customWidth="1"/>
    <col min="4249" max="4250" width="12.5546875" style="80" customWidth="1"/>
    <col min="4251" max="4251" width="19.88671875" style="80" customWidth="1"/>
    <col min="4252" max="4258" width="18.44140625" style="80" customWidth="1"/>
    <col min="4259" max="4259" width="23.88671875" style="80" bestFit="1" customWidth="1"/>
    <col min="4260" max="4261" width="8.88671875" style="80"/>
    <col min="4262" max="4262" width="19" style="80" bestFit="1" customWidth="1"/>
    <col min="4263" max="4264" width="19.88671875" style="80" bestFit="1" customWidth="1"/>
    <col min="4265" max="4265" width="11.44140625" style="80" customWidth="1"/>
    <col min="4266" max="4272" width="8.88671875" style="80"/>
    <col min="4273" max="4273" width="19" style="80" bestFit="1" customWidth="1"/>
    <col min="4274" max="4274" width="19.88671875" style="80" bestFit="1" customWidth="1"/>
    <col min="4275" max="4489" width="8.88671875" style="80"/>
    <col min="4490" max="4490" width="2.88671875" style="80" bestFit="1" customWidth="1"/>
    <col min="4491" max="4491" width="3.5546875" style="80" customWidth="1"/>
    <col min="4492" max="4493" width="8.88671875" style="80"/>
    <col min="4494" max="4494" width="48.5546875" style="80" customWidth="1"/>
    <col min="4495" max="4495" width="21.44140625" style="80" customWidth="1"/>
    <col min="4496" max="4496" width="1.44140625" style="80" customWidth="1"/>
    <col min="4497" max="4497" width="18.109375" style="80" customWidth="1"/>
    <col min="4498" max="4498" width="1.44140625" style="80" customWidth="1"/>
    <col min="4499" max="4499" width="0.88671875" style="80" customWidth="1"/>
    <col min="4500" max="4500" width="12.88671875" style="80" customWidth="1"/>
    <col min="4501" max="4501" width="1.5546875" style="80" customWidth="1"/>
    <col min="4502" max="4503" width="15.44140625" style="80" customWidth="1"/>
    <col min="4504" max="4504" width="2.44140625" style="80" customWidth="1"/>
    <col min="4505" max="4506" width="12.5546875" style="80" customWidth="1"/>
    <col min="4507" max="4507" width="19.88671875" style="80" customWidth="1"/>
    <col min="4508" max="4514" width="18.44140625" style="80" customWidth="1"/>
    <col min="4515" max="4515" width="23.88671875" style="80" bestFit="1" customWidth="1"/>
    <col min="4516" max="4517" width="8.88671875" style="80"/>
    <col min="4518" max="4518" width="19" style="80" bestFit="1" customWidth="1"/>
    <col min="4519" max="4520" width="19.88671875" style="80" bestFit="1" customWidth="1"/>
    <col min="4521" max="4521" width="11.44140625" style="80" customWidth="1"/>
    <col min="4522" max="4528" width="8.88671875" style="80"/>
    <col min="4529" max="4529" width="19" style="80" bestFit="1" customWidth="1"/>
    <col min="4530" max="4530" width="19.88671875" style="80" bestFit="1" customWidth="1"/>
    <col min="4531" max="4745" width="8.88671875" style="80"/>
    <col min="4746" max="4746" width="2.88671875" style="80" bestFit="1" customWidth="1"/>
    <col min="4747" max="4747" width="3.5546875" style="80" customWidth="1"/>
    <col min="4748" max="4749" width="8.88671875" style="80"/>
    <col min="4750" max="4750" width="48.5546875" style="80" customWidth="1"/>
    <col min="4751" max="4751" width="21.44140625" style="80" customWidth="1"/>
    <col min="4752" max="4752" width="1.44140625" style="80" customWidth="1"/>
    <col min="4753" max="4753" width="18.109375" style="80" customWidth="1"/>
    <col min="4754" max="4754" width="1.44140625" style="80" customWidth="1"/>
    <col min="4755" max="4755" width="0.88671875" style="80" customWidth="1"/>
    <col min="4756" max="4756" width="12.88671875" style="80" customWidth="1"/>
    <col min="4757" max="4757" width="1.5546875" style="80" customWidth="1"/>
    <col min="4758" max="4759" width="15.44140625" style="80" customWidth="1"/>
    <col min="4760" max="4760" width="2.44140625" style="80" customWidth="1"/>
    <col min="4761" max="4762" width="12.5546875" style="80" customWidth="1"/>
    <col min="4763" max="4763" width="19.88671875" style="80" customWidth="1"/>
    <col min="4764" max="4770" width="18.44140625" style="80" customWidth="1"/>
    <col min="4771" max="4771" width="23.88671875" style="80" bestFit="1" customWidth="1"/>
    <col min="4772" max="4773" width="8.88671875" style="80"/>
    <col min="4774" max="4774" width="19" style="80" bestFit="1" customWidth="1"/>
    <col min="4775" max="4776" width="19.88671875" style="80" bestFit="1" customWidth="1"/>
    <col min="4777" max="4777" width="11.44140625" style="80" customWidth="1"/>
    <col min="4778" max="4784" width="8.88671875" style="80"/>
    <col min="4785" max="4785" width="19" style="80" bestFit="1" customWidth="1"/>
    <col min="4786" max="4786" width="19.88671875" style="80" bestFit="1" customWidth="1"/>
    <col min="4787" max="5001" width="8.88671875" style="80"/>
    <col min="5002" max="5002" width="2.88671875" style="80" bestFit="1" customWidth="1"/>
    <col min="5003" max="5003" width="3.5546875" style="80" customWidth="1"/>
    <col min="5004" max="5005" width="8.88671875" style="80"/>
    <col min="5006" max="5006" width="48.5546875" style="80" customWidth="1"/>
    <col min="5007" max="5007" width="21.44140625" style="80" customWidth="1"/>
    <col min="5008" max="5008" width="1.44140625" style="80" customWidth="1"/>
    <col min="5009" max="5009" width="18.109375" style="80" customWidth="1"/>
    <col min="5010" max="5010" width="1.44140625" style="80" customWidth="1"/>
    <col min="5011" max="5011" width="0.88671875" style="80" customWidth="1"/>
    <col min="5012" max="5012" width="12.88671875" style="80" customWidth="1"/>
    <col min="5013" max="5013" width="1.5546875" style="80" customWidth="1"/>
    <col min="5014" max="5015" width="15.44140625" style="80" customWidth="1"/>
    <col min="5016" max="5016" width="2.44140625" style="80" customWidth="1"/>
    <col min="5017" max="5018" width="12.5546875" style="80" customWidth="1"/>
    <col min="5019" max="5019" width="19.88671875" style="80" customWidth="1"/>
    <col min="5020" max="5026" width="18.44140625" style="80" customWidth="1"/>
    <col min="5027" max="5027" width="23.88671875" style="80" bestFit="1" customWidth="1"/>
    <col min="5028" max="5029" width="8.88671875" style="80"/>
    <col min="5030" max="5030" width="19" style="80" bestFit="1" customWidth="1"/>
    <col min="5031" max="5032" width="19.88671875" style="80" bestFit="1" customWidth="1"/>
    <col min="5033" max="5033" width="11.44140625" style="80" customWidth="1"/>
    <col min="5034" max="5040" width="8.88671875" style="80"/>
    <col min="5041" max="5041" width="19" style="80" bestFit="1" customWidth="1"/>
    <col min="5042" max="5042" width="19.88671875" style="80" bestFit="1" customWidth="1"/>
    <col min="5043" max="5257" width="8.88671875" style="80"/>
    <col min="5258" max="5258" width="2.88671875" style="80" bestFit="1" customWidth="1"/>
    <col min="5259" max="5259" width="3.5546875" style="80" customWidth="1"/>
    <col min="5260" max="5261" width="8.88671875" style="80"/>
    <col min="5262" max="5262" width="48.5546875" style="80" customWidth="1"/>
    <col min="5263" max="5263" width="21.44140625" style="80" customWidth="1"/>
    <col min="5264" max="5264" width="1.44140625" style="80" customWidth="1"/>
    <col min="5265" max="5265" width="18.109375" style="80" customWidth="1"/>
    <col min="5266" max="5266" width="1.44140625" style="80" customWidth="1"/>
    <col min="5267" max="5267" width="0.88671875" style="80" customWidth="1"/>
    <col min="5268" max="5268" width="12.88671875" style="80" customWidth="1"/>
    <col min="5269" max="5269" width="1.5546875" style="80" customWidth="1"/>
    <col min="5270" max="5271" width="15.44140625" style="80" customWidth="1"/>
    <col min="5272" max="5272" width="2.44140625" style="80" customWidth="1"/>
    <col min="5273" max="5274" width="12.5546875" style="80" customWidth="1"/>
    <col min="5275" max="5275" width="19.88671875" style="80" customWidth="1"/>
    <col min="5276" max="5282" width="18.44140625" style="80" customWidth="1"/>
    <col min="5283" max="5283" width="23.88671875" style="80" bestFit="1" customWidth="1"/>
    <col min="5284" max="5285" width="8.88671875" style="80"/>
    <col min="5286" max="5286" width="19" style="80" bestFit="1" customWidth="1"/>
    <col min="5287" max="5288" width="19.88671875" style="80" bestFit="1" customWidth="1"/>
    <col min="5289" max="5289" width="11.44140625" style="80" customWidth="1"/>
    <col min="5290" max="5296" width="8.88671875" style="80"/>
    <col min="5297" max="5297" width="19" style="80" bestFit="1" customWidth="1"/>
    <col min="5298" max="5298" width="19.88671875" style="80" bestFit="1" customWidth="1"/>
    <col min="5299" max="5513" width="8.88671875" style="80"/>
    <col min="5514" max="5514" width="2.88671875" style="80" bestFit="1" customWidth="1"/>
    <col min="5515" max="5515" width="3.5546875" style="80" customWidth="1"/>
    <col min="5516" max="5517" width="8.88671875" style="80"/>
    <col min="5518" max="5518" width="48.5546875" style="80" customWidth="1"/>
    <col min="5519" max="5519" width="21.44140625" style="80" customWidth="1"/>
    <col min="5520" max="5520" width="1.44140625" style="80" customWidth="1"/>
    <col min="5521" max="5521" width="18.109375" style="80" customWidth="1"/>
    <col min="5522" max="5522" width="1.44140625" style="80" customWidth="1"/>
    <col min="5523" max="5523" width="0.88671875" style="80" customWidth="1"/>
    <col min="5524" max="5524" width="12.88671875" style="80" customWidth="1"/>
    <col min="5525" max="5525" width="1.5546875" style="80" customWidth="1"/>
    <col min="5526" max="5527" width="15.44140625" style="80" customWidth="1"/>
    <col min="5528" max="5528" width="2.44140625" style="80" customWidth="1"/>
    <col min="5529" max="5530" width="12.5546875" style="80" customWidth="1"/>
    <col min="5531" max="5531" width="19.88671875" style="80" customWidth="1"/>
    <col min="5532" max="5538" width="18.44140625" style="80" customWidth="1"/>
    <col min="5539" max="5539" width="23.88671875" style="80" bestFit="1" customWidth="1"/>
    <col min="5540" max="5541" width="8.88671875" style="80"/>
    <col min="5542" max="5542" width="19" style="80" bestFit="1" customWidth="1"/>
    <col min="5543" max="5544" width="19.88671875" style="80" bestFit="1" customWidth="1"/>
    <col min="5545" max="5545" width="11.44140625" style="80" customWidth="1"/>
    <col min="5546" max="5552" width="8.88671875" style="80"/>
    <col min="5553" max="5553" width="19" style="80" bestFit="1" customWidth="1"/>
    <col min="5554" max="5554" width="19.88671875" style="80" bestFit="1" customWidth="1"/>
    <col min="5555" max="5769" width="8.88671875" style="80"/>
    <col min="5770" max="5770" width="2.88671875" style="80" bestFit="1" customWidth="1"/>
    <col min="5771" max="5771" width="3.5546875" style="80" customWidth="1"/>
    <col min="5772" max="5773" width="8.88671875" style="80"/>
    <col min="5774" max="5774" width="48.5546875" style="80" customWidth="1"/>
    <col min="5775" max="5775" width="21.44140625" style="80" customWidth="1"/>
    <col min="5776" max="5776" width="1.44140625" style="80" customWidth="1"/>
    <col min="5777" max="5777" width="18.109375" style="80" customWidth="1"/>
    <col min="5778" max="5778" width="1.44140625" style="80" customWidth="1"/>
    <col min="5779" max="5779" width="0.88671875" style="80" customWidth="1"/>
    <col min="5780" max="5780" width="12.88671875" style="80" customWidth="1"/>
    <col min="5781" max="5781" width="1.5546875" style="80" customWidth="1"/>
    <col min="5782" max="5783" width="15.44140625" style="80" customWidth="1"/>
    <col min="5784" max="5784" width="2.44140625" style="80" customWidth="1"/>
    <col min="5785" max="5786" width="12.5546875" style="80" customWidth="1"/>
    <col min="5787" max="5787" width="19.88671875" style="80" customWidth="1"/>
    <col min="5788" max="5794" width="18.44140625" style="80" customWidth="1"/>
    <col min="5795" max="5795" width="23.88671875" style="80" bestFit="1" customWidth="1"/>
    <col min="5796" max="5797" width="8.88671875" style="80"/>
    <col min="5798" max="5798" width="19" style="80" bestFit="1" customWidth="1"/>
    <col min="5799" max="5800" width="19.88671875" style="80" bestFit="1" customWidth="1"/>
    <col min="5801" max="5801" width="11.44140625" style="80" customWidth="1"/>
    <col min="5802" max="5808" width="8.88671875" style="80"/>
    <col min="5809" max="5809" width="19" style="80" bestFit="1" customWidth="1"/>
    <col min="5810" max="5810" width="19.88671875" style="80" bestFit="1" customWidth="1"/>
    <col min="5811" max="6025" width="8.88671875" style="80"/>
    <col min="6026" max="6026" width="2.88671875" style="80" bestFit="1" customWidth="1"/>
    <col min="6027" max="6027" width="3.5546875" style="80" customWidth="1"/>
    <col min="6028" max="6029" width="8.88671875" style="80"/>
    <col min="6030" max="6030" width="48.5546875" style="80" customWidth="1"/>
    <col min="6031" max="6031" width="21.44140625" style="80" customWidth="1"/>
    <col min="6032" max="6032" width="1.44140625" style="80" customWidth="1"/>
    <col min="6033" max="6033" width="18.109375" style="80" customWidth="1"/>
    <col min="6034" max="6034" width="1.44140625" style="80" customWidth="1"/>
    <col min="6035" max="6035" width="0.88671875" style="80" customWidth="1"/>
    <col min="6036" max="6036" width="12.88671875" style="80" customWidth="1"/>
    <col min="6037" max="6037" width="1.5546875" style="80" customWidth="1"/>
    <col min="6038" max="6039" width="15.44140625" style="80" customWidth="1"/>
    <col min="6040" max="6040" width="2.44140625" style="80" customWidth="1"/>
    <col min="6041" max="6042" width="12.5546875" style="80" customWidth="1"/>
    <col min="6043" max="6043" width="19.88671875" style="80" customWidth="1"/>
    <col min="6044" max="6050" width="18.44140625" style="80" customWidth="1"/>
    <col min="6051" max="6051" width="23.88671875" style="80" bestFit="1" customWidth="1"/>
    <col min="6052" max="6053" width="8.88671875" style="80"/>
    <col min="6054" max="6054" width="19" style="80" bestFit="1" customWidth="1"/>
    <col min="6055" max="6056" width="19.88671875" style="80" bestFit="1" customWidth="1"/>
    <col min="6057" max="6057" width="11.44140625" style="80" customWidth="1"/>
    <col min="6058" max="6064" width="8.88671875" style="80"/>
    <col min="6065" max="6065" width="19" style="80" bestFit="1" customWidth="1"/>
    <col min="6066" max="6066" width="19.88671875" style="80" bestFit="1" customWidth="1"/>
    <col min="6067" max="6281" width="8.88671875" style="80"/>
    <col min="6282" max="6282" width="2.88671875" style="80" bestFit="1" customWidth="1"/>
    <col min="6283" max="6283" width="3.5546875" style="80" customWidth="1"/>
    <col min="6284" max="6285" width="8.88671875" style="80"/>
    <col min="6286" max="6286" width="48.5546875" style="80" customWidth="1"/>
    <col min="6287" max="6287" width="21.44140625" style="80" customWidth="1"/>
    <col min="6288" max="6288" width="1.44140625" style="80" customWidth="1"/>
    <col min="6289" max="6289" width="18.109375" style="80" customWidth="1"/>
    <col min="6290" max="6290" width="1.44140625" style="80" customWidth="1"/>
    <col min="6291" max="6291" width="0.88671875" style="80" customWidth="1"/>
    <col min="6292" max="6292" width="12.88671875" style="80" customWidth="1"/>
    <col min="6293" max="6293" width="1.5546875" style="80" customWidth="1"/>
    <col min="6294" max="6295" width="15.44140625" style="80" customWidth="1"/>
    <col min="6296" max="6296" width="2.44140625" style="80" customWidth="1"/>
    <col min="6297" max="6298" width="12.5546875" style="80" customWidth="1"/>
    <col min="6299" max="6299" width="19.88671875" style="80" customWidth="1"/>
    <col min="6300" max="6306" width="18.44140625" style="80" customWidth="1"/>
    <col min="6307" max="6307" width="23.88671875" style="80" bestFit="1" customWidth="1"/>
    <col min="6308" max="6309" width="8.88671875" style="80"/>
    <col min="6310" max="6310" width="19" style="80" bestFit="1" customWidth="1"/>
    <col min="6311" max="6312" width="19.88671875" style="80" bestFit="1" customWidth="1"/>
    <col min="6313" max="6313" width="11.44140625" style="80" customWidth="1"/>
    <col min="6314" max="6320" width="8.88671875" style="80"/>
    <col min="6321" max="6321" width="19" style="80" bestFit="1" customWidth="1"/>
    <col min="6322" max="6322" width="19.88671875" style="80" bestFit="1" customWidth="1"/>
    <col min="6323" max="6537" width="8.88671875" style="80"/>
    <col min="6538" max="6538" width="2.88671875" style="80" bestFit="1" customWidth="1"/>
    <col min="6539" max="6539" width="3.5546875" style="80" customWidth="1"/>
    <col min="6540" max="6541" width="8.88671875" style="80"/>
    <col min="6542" max="6542" width="48.5546875" style="80" customWidth="1"/>
    <col min="6543" max="6543" width="21.44140625" style="80" customWidth="1"/>
    <col min="6544" max="6544" width="1.44140625" style="80" customWidth="1"/>
    <col min="6545" max="6545" width="18.109375" style="80" customWidth="1"/>
    <col min="6546" max="6546" width="1.44140625" style="80" customWidth="1"/>
    <col min="6547" max="6547" width="0.88671875" style="80" customWidth="1"/>
    <col min="6548" max="6548" width="12.88671875" style="80" customWidth="1"/>
    <col min="6549" max="6549" width="1.5546875" style="80" customWidth="1"/>
    <col min="6550" max="6551" width="15.44140625" style="80" customWidth="1"/>
    <col min="6552" max="6552" width="2.44140625" style="80" customWidth="1"/>
    <col min="6553" max="6554" width="12.5546875" style="80" customWidth="1"/>
    <col min="6555" max="6555" width="19.88671875" style="80" customWidth="1"/>
    <col min="6556" max="6562" width="18.44140625" style="80" customWidth="1"/>
    <col min="6563" max="6563" width="23.88671875" style="80" bestFit="1" customWidth="1"/>
    <col min="6564" max="6565" width="8.88671875" style="80"/>
    <col min="6566" max="6566" width="19" style="80" bestFit="1" customWidth="1"/>
    <col min="6567" max="6568" width="19.88671875" style="80" bestFit="1" customWidth="1"/>
    <col min="6569" max="6569" width="11.44140625" style="80" customWidth="1"/>
    <col min="6570" max="6576" width="8.88671875" style="80"/>
    <col min="6577" max="6577" width="19" style="80" bestFit="1" customWidth="1"/>
    <col min="6578" max="6578" width="19.88671875" style="80" bestFit="1" customWidth="1"/>
    <col min="6579" max="6793" width="8.88671875" style="80"/>
    <col min="6794" max="6794" width="2.88671875" style="80" bestFit="1" customWidth="1"/>
    <col min="6795" max="6795" width="3.5546875" style="80" customWidth="1"/>
    <col min="6796" max="6797" width="8.88671875" style="80"/>
    <col min="6798" max="6798" width="48.5546875" style="80" customWidth="1"/>
    <col min="6799" max="6799" width="21.44140625" style="80" customWidth="1"/>
    <col min="6800" max="6800" width="1.44140625" style="80" customWidth="1"/>
    <col min="6801" max="6801" width="18.109375" style="80" customWidth="1"/>
    <col min="6802" max="6802" width="1.44140625" style="80" customWidth="1"/>
    <col min="6803" max="6803" width="0.88671875" style="80" customWidth="1"/>
    <col min="6804" max="6804" width="12.88671875" style="80" customWidth="1"/>
    <col min="6805" max="6805" width="1.5546875" style="80" customWidth="1"/>
    <col min="6806" max="6807" width="15.44140625" style="80" customWidth="1"/>
    <col min="6808" max="6808" width="2.44140625" style="80" customWidth="1"/>
    <col min="6809" max="6810" width="12.5546875" style="80" customWidth="1"/>
    <col min="6811" max="6811" width="19.88671875" style="80" customWidth="1"/>
    <col min="6812" max="6818" width="18.44140625" style="80" customWidth="1"/>
    <col min="6819" max="6819" width="23.88671875" style="80" bestFit="1" customWidth="1"/>
    <col min="6820" max="6821" width="8.88671875" style="80"/>
    <col min="6822" max="6822" width="19" style="80" bestFit="1" customWidth="1"/>
    <col min="6823" max="6824" width="19.88671875" style="80" bestFit="1" customWidth="1"/>
    <col min="6825" max="6825" width="11.44140625" style="80" customWidth="1"/>
    <col min="6826" max="6832" width="8.88671875" style="80"/>
    <col min="6833" max="6833" width="19" style="80" bestFit="1" customWidth="1"/>
    <col min="6834" max="6834" width="19.88671875" style="80" bestFit="1" customWidth="1"/>
    <col min="6835" max="7049" width="8.88671875" style="80"/>
    <col min="7050" max="7050" width="2.88671875" style="80" bestFit="1" customWidth="1"/>
    <col min="7051" max="7051" width="3.5546875" style="80" customWidth="1"/>
    <col min="7052" max="7053" width="8.88671875" style="80"/>
    <col min="7054" max="7054" width="48.5546875" style="80" customWidth="1"/>
    <col min="7055" max="7055" width="21.44140625" style="80" customWidth="1"/>
    <col min="7056" max="7056" width="1.44140625" style="80" customWidth="1"/>
    <col min="7057" max="7057" width="18.109375" style="80" customWidth="1"/>
    <col min="7058" max="7058" width="1.44140625" style="80" customWidth="1"/>
    <col min="7059" max="7059" width="0.88671875" style="80" customWidth="1"/>
    <col min="7060" max="7060" width="12.88671875" style="80" customWidth="1"/>
    <col min="7061" max="7061" width="1.5546875" style="80" customWidth="1"/>
    <col min="7062" max="7063" width="15.44140625" style="80" customWidth="1"/>
    <col min="7064" max="7064" width="2.44140625" style="80" customWidth="1"/>
    <col min="7065" max="7066" width="12.5546875" style="80" customWidth="1"/>
    <col min="7067" max="7067" width="19.88671875" style="80" customWidth="1"/>
    <col min="7068" max="7074" width="18.44140625" style="80" customWidth="1"/>
    <col min="7075" max="7075" width="23.88671875" style="80" bestFit="1" customWidth="1"/>
    <col min="7076" max="7077" width="8.88671875" style="80"/>
    <col min="7078" max="7078" width="19" style="80" bestFit="1" customWidth="1"/>
    <col min="7079" max="7080" width="19.88671875" style="80" bestFit="1" customWidth="1"/>
    <col min="7081" max="7081" width="11.44140625" style="80" customWidth="1"/>
    <col min="7082" max="7088" width="8.88671875" style="80"/>
    <col min="7089" max="7089" width="19" style="80" bestFit="1" customWidth="1"/>
    <col min="7090" max="7090" width="19.88671875" style="80" bestFit="1" customWidth="1"/>
    <col min="7091" max="7305" width="8.88671875" style="80"/>
    <col min="7306" max="7306" width="2.88671875" style="80" bestFit="1" customWidth="1"/>
    <col min="7307" max="7307" width="3.5546875" style="80" customWidth="1"/>
    <col min="7308" max="7309" width="8.88671875" style="80"/>
    <col min="7310" max="7310" width="48.5546875" style="80" customWidth="1"/>
    <col min="7311" max="7311" width="21.44140625" style="80" customWidth="1"/>
    <col min="7312" max="7312" width="1.44140625" style="80" customWidth="1"/>
    <col min="7313" max="7313" width="18.109375" style="80" customWidth="1"/>
    <col min="7314" max="7314" width="1.44140625" style="80" customWidth="1"/>
    <col min="7315" max="7315" width="0.88671875" style="80" customWidth="1"/>
    <col min="7316" max="7316" width="12.88671875" style="80" customWidth="1"/>
    <col min="7317" max="7317" width="1.5546875" style="80" customWidth="1"/>
    <col min="7318" max="7319" width="15.44140625" style="80" customWidth="1"/>
    <col min="7320" max="7320" width="2.44140625" style="80" customWidth="1"/>
    <col min="7321" max="7322" width="12.5546875" style="80" customWidth="1"/>
    <col min="7323" max="7323" width="19.88671875" style="80" customWidth="1"/>
    <col min="7324" max="7330" width="18.44140625" style="80" customWidth="1"/>
    <col min="7331" max="7331" width="23.88671875" style="80" bestFit="1" customWidth="1"/>
    <col min="7332" max="7333" width="8.88671875" style="80"/>
    <col min="7334" max="7334" width="19" style="80" bestFit="1" customWidth="1"/>
    <col min="7335" max="7336" width="19.88671875" style="80" bestFit="1" customWidth="1"/>
    <col min="7337" max="7337" width="11.44140625" style="80" customWidth="1"/>
    <col min="7338" max="7344" width="8.88671875" style="80"/>
    <col min="7345" max="7345" width="19" style="80" bestFit="1" customWidth="1"/>
    <col min="7346" max="7346" width="19.88671875" style="80" bestFit="1" customWidth="1"/>
    <col min="7347" max="7561" width="8.88671875" style="80"/>
    <col min="7562" max="7562" width="2.88671875" style="80" bestFit="1" customWidth="1"/>
    <col min="7563" max="7563" width="3.5546875" style="80" customWidth="1"/>
    <col min="7564" max="7565" width="8.88671875" style="80"/>
    <col min="7566" max="7566" width="48.5546875" style="80" customWidth="1"/>
    <col min="7567" max="7567" width="21.44140625" style="80" customWidth="1"/>
    <col min="7568" max="7568" width="1.44140625" style="80" customWidth="1"/>
    <col min="7569" max="7569" width="18.109375" style="80" customWidth="1"/>
    <col min="7570" max="7570" width="1.44140625" style="80" customWidth="1"/>
    <col min="7571" max="7571" width="0.88671875" style="80" customWidth="1"/>
    <col min="7572" max="7572" width="12.88671875" style="80" customWidth="1"/>
    <col min="7573" max="7573" width="1.5546875" style="80" customWidth="1"/>
    <col min="7574" max="7575" width="15.44140625" style="80" customWidth="1"/>
    <col min="7576" max="7576" width="2.44140625" style="80" customWidth="1"/>
    <col min="7577" max="7578" width="12.5546875" style="80" customWidth="1"/>
    <col min="7579" max="7579" width="19.88671875" style="80" customWidth="1"/>
    <col min="7580" max="7586" width="18.44140625" style="80" customWidth="1"/>
    <col min="7587" max="7587" width="23.88671875" style="80" bestFit="1" customWidth="1"/>
    <col min="7588" max="7589" width="8.88671875" style="80"/>
    <col min="7590" max="7590" width="19" style="80" bestFit="1" customWidth="1"/>
    <col min="7591" max="7592" width="19.88671875" style="80" bestFit="1" customWidth="1"/>
    <col min="7593" max="7593" width="11.44140625" style="80" customWidth="1"/>
    <col min="7594" max="7600" width="8.88671875" style="80"/>
    <col min="7601" max="7601" width="19" style="80" bestFit="1" customWidth="1"/>
    <col min="7602" max="7602" width="19.88671875" style="80" bestFit="1" customWidth="1"/>
    <col min="7603" max="7817" width="8.88671875" style="80"/>
    <col min="7818" max="7818" width="2.88671875" style="80" bestFit="1" customWidth="1"/>
    <col min="7819" max="7819" width="3.5546875" style="80" customWidth="1"/>
    <col min="7820" max="7821" width="8.88671875" style="80"/>
    <col min="7822" max="7822" width="48.5546875" style="80" customWidth="1"/>
    <col min="7823" max="7823" width="21.44140625" style="80" customWidth="1"/>
    <col min="7824" max="7824" width="1.44140625" style="80" customWidth="1"/>
    <col min="7825" max="7825" width="18.109375" style="80" customWidth="1"/>
    <col min="7826" max="7826" width="1.44140625" style="80" customWidth="1"/>
    <col min="7827" max="7827" width="0.88671875" style="80" customWidth="1"/>
    <col min="7828" max="7828" width="12.88671875" style="80" customWidth="1"/>
    <col min="7829" max="7829" width="1.5546875" style="80" customWidth="1"/>
    <col min="7830" max="7831" width="15.44140625" style="80" customWidth="1"/>
    <col min="7832" max="7832" width="2.44140625" style="80" customWidth="1"/>
    <col min="7833" max="7834" width="12.5546875" style="80" customWidth="1"/>
    <col min="7835" max="7835" width="19.88671875" style="80" customWidth="1"/>
    <col min="7836" max="7842" width="18.44140625" style="80" customWidth="1"/>
    <col min="7843" max="7843" width="23.88671875" style="80" bestFit="1" customWidth="1"/>
    <col min="7844" max="7845" width="8.88671875" style="80"/>
    <col min="7846" max="7846" width="19" style="80" bestFit="1" customWidth="1"/>
    <col min="7847" max="7848" width="19.88671875" style="80" bestFit="1" customWidth="1"/>
    <col min="7849" max="7849" width="11.44140625" style="80" customWidth="1"/>
    <col min="7850" max="7856" width="8.88671875" style="80"/>
    <col min="7857" max="7857" width="19" style="80" bestFit="1" customWidth="1"/>
    <col min="7858" max="7858" width="19.88671875" style="80" bestFit="1" customWidth="1"/>
    <col min="7859" max="8073" width="8.88671875" style="80"/>
    <col min="8074" max="8074" width="2.88671875" style="80" bestFit="1" customWidth="1"/>
    <col min="8075" max="8075" width="3.5546875" style="80" customWidth="1"/>
    <col min="8076" max="8077" width="8.88671875" style="80"/>
    <col min="8078" max="8078" width="48.5546875" style="80" customWidth="1"/>
    <col min="8079" max="8079" width="21.44140625" style="80" customWidth="1"/>
    <col min="8080" max="8080" width="1.44140625" style="80" customWidth="1"/>
    <col min="8081" max="8081" width="18.109375" style="80" customWidth="1"/>
    <col min="8082" max="8082" width="1.44140625" style="80" customWidth="1"/>
    <col min="8083" max="8083" width="0.88671875" style="80" customWidth="1"/>
    <col min="8084" max="8084" width="12.88671875" style="80" customWidth="1"/>
    <col min="8085" max="8085" width="1.5546875" style="80" customWidth="1"/>
    <col min="8086" max="8087" width="15.44140625" style="80" customWidth="1"/>
    <col min="8088" max="8088" width="2.44140625" style="80" customWidth="1"/>
    <col min="8089" max="8090" width="12.5546875" style="80" customWidth="1"/>
    <col min="8091" max="8091" width="19.88671875" style="80" customWidth="1"/>
    <col min="8092" max="8098" width="18.44140625" style="80" customWidth="1"/>
    <col min="8099" max="8099" width="23.88671875" style="80" bestFit="1" customWidth="1"/>
    <col min="8100" max="8101" width="8.88671875" style="80"/>
    <col min="8102" max="8102" width="19" style="80" bestFit="1" customWidth="1"/>
    <col min="8103" max="8104" width="19.88671875" style="80" bestFit="1" customWidth="1"/>
    <col min="8105" max="8105" width="11.44140625" style="80" customWidth="1"/>
    <col min="8106" max="8112" width="8.88671875" style="80"/>
    <col min="8113" max="8113" width="19" style="80" bestFit="1" customWidth="1"/>
    <col min="8114" max="8114" width="19.88671875" style="80" bestFit="1" customWidth="1"/>
    <col min="8115" max="8329" width="8.88671875" style="80"/>
    <col min="8330" max="8330" width="2.88671875" style="80" bestFit="1" customWidth="1"/>
    <col min="8331" max="8331" width="3.5546875" style="80" customWidth="1"/>
    <col min="8332" max="8333" width="8.88671875" style="80"/>
    <col min="8334" max="8334" width="48.5546875" style="80" customWidth="1"/>
    <col min="8335" max="8335" width="21.44140625" style="80" customWidth="1"/>
    <col min="8336" max="8336" width="1.44140625" style="80" customWidth="1"/>
    <col min="8337" max="8337" width="18.109375" style="80" customWidth="1"/>
    <col min="8338" max="8338" width="1.44140625" style="80" customWidth="1"/>
    <col min="8339" max="8339" width="0.88671875" style="80" customWidth="1"/>
    <col min="8340" max="8340" width="12.88671875" style="80" customWidth="1"/>
    <col min="8341" max="8341" width="1.5546875" style="80" customWidth="1"/>
    <col min="8342" max="8343" width="15.44140625" style="80" customWidth="1"/>
    <col min="8344" max="8344" width="2.44140625" style="80" customWidth="1"/>
    <col min="8345" max="8346" width="12.5546875" style="80" customWidth="1"/>
    <col min="8347" max="8347" width="19.88671875" style="80" customWidth="1"/>
    <col min="8348" max="8354" width="18.44140625" style="80" customWidth="1"/>
    <col min="8355" max="8355" width="23.88671875" style="80" bestFit="1" customWidth="1"/>
    <col min="8356" max="8357" width="8.88671875" style="80"/>
    <col min="8358" max="8358" width="19" style="80" bestFit="1" customWidth="1"/>
    <col min="8359" max="8360" width="19.88671875" style="80" bestFit="1" customWidth="1"/>
    <col min="8361" max="8361" width="11.44140625" style="80" customWidth="1"/>
    <col min="8362" max="8368" width="8.88671875" style="80"/>
    <col min="8369" max="8369" width="19" style="80" bestFit="1" customWidth="1"/>
    <col min="8370" max="8370" width="19.88671875" style="80" bestFit="1" customWidth="1"/>
    <col min="8371" max="8585" width="8.88671875" style="80"/>
    <col min="8586" max="8586" width="2.88671875" style="80" bestFit="1" customWidth="1"/>
    <col min="8587" max="8587" width="3.5546875" style="80" customWidth="1"/>
    <col min="8588" max="8589" width="8.88671875" style="80"/>
    <col min="8590" max="8590" width="48.5546875" style="80" customWidth="1"/>
    <col min="8591" max="8591" width="21.44140625" style="80" customWidth="1"/>
    <col min="8592" max="8592" width="1.44140625" style="80" customWidth="1"/>
    <col min="8593" max="8593" width="18.109375" style="80" customWidth="1"/>
    <col min="8594" max="8594" width="1.44140625" style="80" customWidth="1"/>
    <col min="8595" max="8595" width="0.88671875" style="80" customWidth="1"/>
    <col min="8596" max="8596" width="12.88671875" style="80" customWidth="1"/>
    <col min="8597" max="8597" width="1.5546875" style="80" customWidth="1"/>
    <col min="8598" max="8599" width="15.44140625" style="80" customWidth="1"/>
    <col min="8600" max="8600" width="2.44140625" style="80" customWidth="1"/>
    <col min="8601" max="8602" width="12.5546875" style="80" customWidth="1"/>
    <col min="8603" max="8603" width="19.88671875" style="80" customWidth="1"/>
    <col min="8604" max="8610" width="18.44140625" style="80" customWidth="1"/>
    <col min="8611" max="8611" width="23.88671875" style="80" bestFit="1" customWidth="1"/>
    <col min="8612" max="8613" width="8.88671875" style="80"/>
    <col min="8614" max="8614" width="19" style="80" bestFit="1" customWidth="1"/>
    <col min="8615" max="8616" width="19.88671875" style="80" bestFit="1" customWidth="1"/>
    <col min="8617" max="8617" width="11.44140625" style="80" customWidth="1"/>
    <col min="8618" max="8624" width="8.88671875" style="80"/>
    <col min="8625" max="8625" width="19" style="80" bestFit="1" customWidth="1"/>
    <col min="8626" max="8626" width="19.88671875" style="80" bestFit="1" customWidth="1"/>
    <col min="8627" max="8841" width="8.88671875" style="80"/>
    <col min="8842" max="8842" width="2.88671875" style="80" bestFit="1" customWidth="1"/>
    <col min="8843" max="8843" width="3.5546875" style="80" customWidth="1"/>
    <col min="8844" max="8845" width="8.88671875" style="80"/>
    <col min="8846" max="8846" width="48.5546875" style="80" customWidth="1"/>
    <col min="8847" max="8847" width="21.44140625" style="80" customWidth="1"/>
    <col min="8848" max="8848" width="1.44140625" style="80" customWidth="1"/>
    <col min="8849" max="8849" width="18.109375" style="80" customWidth="1"/>
    <col min="8850" max="8850" width="1.44140625" style="80" customWidth="1"/>
    <col min="8851" max="8851" width="0.88671875" style="80" customWidth="1"/>
    <col min="8852" max="8852" width="12.88671875" style="80" customWidth="1"/>
    <col min="8853" max="8853" width="1.5546875" style="80" customWidth="1"/>
    <col min="8854" max="8855" width="15.44140625" style="80" customWidth="1"/>
    <col min="8856" max="8856" width="2.44140625" style="80" customWidth="1"/>
    <col min="8857" max="8858" width="12.5546875" style="80" customWidth="1"/>
    <col min="8859" max="8859" width="19.88671875" style="80" customWidth="1"/>
    <col min="8860" max="8866" width="18.44140625" style="80" customWidth="1"/>
    <col min="8867" max="8867" width="23.88671875" style="80" bestFit="1" customWidth="1"/>
    <col min="8868" max="8869" width="8.88671875" style="80"/>
    <col min="8870" max="8870" width="19" style="80" bestFit="1" customWidth="1"/>
    <col min="8871" max="8872" width="19.88671875" style="80" bestFit="1" customWidth="1"/>
    <col min="8873" max="8873" width="11.44140625" style="80" customWidth="1"/>
    <col min="8874" max="8880" width="8.88671875" style="80"/>
    <col min="8881" max="8881" width="19" style="80" bestFit="1" customWidth="1"/>
    <col min="8882" max="8882" width="19.88671875" style="80" bestFit="1" customWidth="1"/>
    <col min="8883" max="9097" width="8.88671875" style="80"/>
    <col min="9098" max="9098" width="2.88671875" style="80" bestFit="1" customWidth="1"/>
    <col min="9099" max="9099" width="3.5546875" style="80" customWidth="1"/>
    <col min="9100" max="9101" width="8.88671875" style="80"/>
    <col min="9102" max="9102" width="48.5546875" style="80" customWidth="1"/>
    <col min="9103" max="9103" width="21.44140625" style="80" customWidth="1"/>
    <col min="9104" max="9104" width="1.44140625" style="80" customWidth="1"/>
    <col min="9105" max="9105" width="18.109375" style="80" customWidth="1"/>
    <col min="9106" max="9106" width="1.44140625" style="80" customWidth="1"/>
    <col min="9107" max="9107" width="0.88671875" style="80" customWidth="1"/>
    <col min="9108" max="9108" width="12.88671875" style="80" customWidth="1"/>
    <col min="9109" max="9109" width="1.5546875" style="80" customWidth="1"/>
    <col min="9110" max="9111" width="15.44140625" style="80" customWidth="1"/>
    <col min="9112" max="9112" width="2.44140625" style="80" customWidth="1"/>
    <col min="9113" max="9114" width="12.5546875" style="80" customWidth="1"/>
    <col min="9115" max="9115" width="19.88671875" style="80" customWidth="1"/>
    <col min="9116" max="9122" width="18.44140625" style="80" customWidth="1"/>
    <col min="9123" max="9123" width="23.88671875" style="80" bestFit="1" customWidth="1"/>
    <col min="9124" max="9125" width="8.88671875" style="80"/>
    <col min="9126" max="9126" width="19" style="80" bestFit="1" customWidth="1"/>
    <col min="9127" max="9128" width="19.88671875" style="80" bestFit="1" customWidth="1"/>
    <col min="9129" max="9129" width="11.44140625" style="80" customWidth="1"/>
    <col min="9130" max="9136" width="8.88671875" style="80"/>
    <col min="9137" max="9137" width="19" style="80" bestFit="1" customWidth="1"/>
    <col min="9138" max="9138" width="19.88671875" style="80" bestFit="1" customWidth="1"/>
    <col min="9139" max="9353" width="8.88671875" style="80"/>
    <col min="9354" max="9354" width="2.88671875" style="80" bestFit="1" customWidth="1"/>
    <col min="9355" max="9355" width="3.5546875" style="80" customWidth="1"/>
    <col min="9356" max="9357" width="8.88671875" style="80"/>
    <col min="9358" max="9358" width="48.5546875" style="80" customWidth="1"/>
    <col min="9359" max="9359" width="21.44140625" style="80" customWidth="1"/>
    <col min="9360" max="9360" width="1.44140625" style="80" customWidth="1"/>
    <col min="9361" max="9361" width="18.109375" style="80" customWidth="1"/>
    <col min="9362" max="9362" width="1.44140625" style="80" customWidth="1"/>
    <col min="9363" max="9363" width="0.88671875" style="80" customWidth="1"/>
    <col min="9364" max="9364" width="12.88671875" style="80" customWidth="1"/>
    <col min="9365" max="9365" width="1.5546875" style="80" customWidth="1"/>
    <col min="9366" max="9367" width="15.44140625" style="80" customWidth="1"/>
    <col min="9368" max="9368" width="2.44140625" style="80" customWidth="1"/>
    <col min="9369" max="9370" width="12.5546875" style="80" customWidth="1"/>
    <col min="9371" max="9371" width="19.88671875" style="80" customWidth="1"/>
    <col min="9372" max="9378" width="18.44140625" style="80" customWidth="1"/>
    <col min="9379" max="9379" width="23.88671875" style="80" bestFit="1" customWidth="1"/>
    <col min="9380" max="9381" width="8.88671875" style="80"/>
    <col min="9382" max="9382" width="19" style="80" bestFit="1" customWidth="1"/>
    <col min="9383" max="9384" width="19.88671875" style="80" bestFit="1" customWidth="1"/>
    <col min="9385" max="9385" width="11.44140625" style="80" customWidth="1"/>
    <col min="9386" max="9392" width="8.88671875" style="80"/>
    <col min="9393" max="9393" width="19" style="80" bestFit="1" customWidth="1"/>
    <col min="9394" max="9394" width="19.88671875" style="80" bestFit="1" customWidth="1"/>
    <col min="9395" max="9609" width="8.88671875" style="80"/>
    <col min="9610" max="9610" width="2.88671875" style="80" bestFit="1" customWidth="1"/>
    <col min="9611" max="9611" width="3.5546875" style="80" customWidth="1"/>
    <col min="9612" max="9613" width="8.88671875" style="80"/>
    <col min="9614" max="9614" width="48.5546875" style="80" customWidth="1"/>
    <col min="9615" max="9615" width="21.44140625" style="80" customWidth="1"/>
    <col min="9616" max="9616" width="1.44140625" style="80" customWidth="1"/>
    <col min="9617" max="9617" width="18.109375" style="80" customWidth="1"/>
    <col min="9618" max="9618" width="1.44140625" style="80" customWidth="1"/>
    <col min="9619" max="9619" width="0.88671875" style="80" customWidth="1"/>
    <col min="9620" max="9620" width="12.88671875" style="80" customWidth="1"/>
    <col min="9621" max="9621" width="1.5546875" style="80" customWidth="1"/>
    <col min="9622" max="9623" width="15.44140625" style="80" customWidth="1"/>
    <col min="9624" max="9624" width="2.44140625" style="80" customWidth="1"/>
    <col min="9625" max="9626" width="12.5546875" style="80" customWidth="1"/>
    <col min="9627" max="9627" width="19.88671875" style="80" customWidth="1"/>
    <col min="9628" max="9634" width="18.44140625" style="80" customWidth="1"/>
    <col min="9635" max="9635" width="23.88671875" style="80" bestFit="1" customWidth="1"/>
    <col min="9636" max="9637" width="8.88671875" style="80"/>
    <col min="9638" max="9638" width="19" style="80" bestFit="1" customWidth="1"/>
    <col min="9639" max="9640" width="19.88671875" style="80" bestFit="1" customWidth="1"/>
    <col min="9641" max="9641" width="11.44140625" style="80" customWidth="1"/>
    <col min="9642" max="9648" width="8.88671875" style="80"/>
    <col min="9649" max="9649" width="19" style="80" bestFit="1" customWidth="1"/>
    <col min="9650" max="9650" width="19.88671875" style="80" bestFit="1" customWidth="1"/>
    <col min="9651" max="9865" width="8.88671875" style="80"/>
    <col min="9866" max="9866" width="2.88671875" style="80" bestFit="1" customWidth="1"/>
    <col min="9867" max="9867" width="3.5546875" style="80" customWidth="1"/>
    <col min="9868" max="9869" width="8.88671875" style="80"/>
    <col min="9870" max="9870" width="48.5546875" style="80" customWidth="1"/>
    <col min="9871" max="9871" width="21.44140625" style="80" customWidth="1"/>
    <col min="9872" max="9872" width="1.44140625" style="80" customWidth="1"/>
    <col min="9873" max="9873" width="18.109375" style="80" customWidth="1"/>
    <col min="9874" max="9874" width="1.44140625" style="80" customWidth="1"/>
    <col min="9875" max="9875" width="0.88671875" style="80" customWidth="1"/>
    <col min="9876" max="9876" width="12.88671875" style="80" customWidth="1"/>
    <col min="9877" max="9877" width="1.5546875" style="80" customWidth="1"/>
    <col min="9878" max="9879" width="15.44140625" style="80" customWidth="1"/>
    <col min="9880" max="9880" width="2.44140625" style="80" customWidth="1"/>
    <col min="9881" max="9882" width="12.5546875" style="80" customWidth="1"/>
    <col min="9883" max="9883" width="19.88671875" style="80" customWidth="1"/>
    <col min="9884" max="9890" width="18.44140625" style="80" customWidth="1"/>
    <col min="9891" max="9891" width="23.88671875" style="80" bestFit="1" customWidth="1"/>
    <col min="9892" max="9893" width="8.88671875" style="80"/>
    <col min="9894" max="9894" width="19" style="80" bestFit="1" customWidth="1"/>
    <col min="9895" max="9896" width="19.88671875" style="80" bestFit="1" customWidth="1"/>
    <col min="9897" max="9897" width="11.44140625" style="80" customWidth="1"/>
    <col min="9898" max="9904" width="8.88671875" style="80"/>
    <col min="9905" max="9905" width="19" style="80" bestFit="1" customWidth="1"/>
    <col min="9906" max="9906" width="19.88671875" style="80" bestFit="1" customWidth="1"/>
    <col min="9907" max="10121" width="8.88671875" style="80"/>
    <col min="10122" max="10122" width="2.88671875" style="80" bestFit="1" customWidth="1"/>
    <col min="10123" max="10123" width="3.5546875" style="80" customWidth="1"/>
    <col min="10124" max="10125" width="8.88671875" style="80"/>
    <col min="10126" max="10126" width="48.5546875" style="80" customWidth="1"/>
    <col min="10127" max="10127" width="21.44140625" style="80" customWidth="1"/>
    <col min="10128" max="10128" width="1.44140625" style="80" customWidth="1"/>
    <col min="10129" max="10129" width="18.109375" style="80" customWidth="1"/>
    <col min="10130" max="10130" width="1.44140625" style="80" customWidth="1"/>
    <col min="10131" max="10131" width="0.88671875" style="80" customWidth="1"/>
    <col min="10132" max="10132" width="12.88671875" style="80" customWidth="1"/>
    <col min="10133" max="10133" width="1.5546875" style="80" customWidth="1"/>
    <col min="10134" max="10135" width="15.44140625" style="80" customWidth="1"/>
    <col min="10136" max="10136" width="2.44140625" style="80" customWidth="1"/>
    <col min="10137" max="10138" width="12.5546875" style="80" customWidth="1"/>
    <col min="10139" max="10139" width="19.88671875" style="80" customWidth="1"/>
    <col min="10140" max="10146" width="18.44140625" style="80" customWidth="1"/>
    <col min="10147" max="10147" width="23.88671875" style="80" bestFit="1" customWidth="1"/>
    <col min="10148" max="10149" width="8.88671875" style="80"/>
    <col min="10150" max="10150" width="19" style="80" bestFit="1" customWidth="1"/>
    <col min="10151" max="10152" width="19.88671875" style="80" bestFit="1" customWidth="1"/>
    <col min="10153" max="10153" width="11.44140625" style="80" customWidth="1"/>
    <col min="10154" max="10160" width="8.88671875" style="80"/>
    <col min="10161" max="10161" width="19" style="80" bestFit="1" customWidth="1"/>
    <col min="10162" max="10162" width="19.88671875" style="80" bestFit="1" customWidth="1"/>
    <col min="10163" max="10377" width="8.88671875" style="80"/>
    <col min="10378" max="10378" width="2.88671875" style="80" bestFit="1" customWidth="1"/>
    <col min="10379" max="10379" width="3.5546875" style="80" customWidth="1"/>
    <col min="10380" max="10381" width="8.88671875" style="80"/>
    <col min="10382" max="10382" width="48.5546875" style="80" customWidth="1"/>
    <col min="10383" max="10383" width="21.44140625" style="80" customWidth="1"/>
    <col min="10384" max="10384" width="1.44140625" style="80" customWidth="1"/>
    <col min="10385" max="10385" width="18.109375" style="80" customWidth="1"/>
    <col min="10386" max="10386" width="1.44140625" style="80" customWidth="1"/>
    <col min="10387" max="10387" width="0.88671875" style="80" customWidth="1"/>
    <col min="10388" max="10388" width="12.88671875" style="80" customWidth="1"/>
    <col min="10389" max="10389" width="1.5546875" style="80" customWidth="1"/>
    <col min="10390" max="10391" width="15.44140625" style="80" customWidth="1"/>
    <col min="10392" max="10392" width="2.44140625" style="80" customWidth="1"/>
    <col min="10393" max="10394" width="12.5546875" style="80" customWidth="1"/>
    <col min="10395" max="10395" width="19.88671875" style="80" customWidth="1"/>
    <col min="10396" max="10402" width="18.44140625" style="80" customWidth="1"/>
    <col min="10403" max="10403" width="23.88671875" style="80" bestFit="1" customWidth="1"/>
    <col min="10404" max="10405" width="8.88671875" style="80"/>
    <col min="10406" max="10406" width="19" style="80" bestFit="1" customWidth="1"/>
    <col min="10407" max="10408" width="19.88671875" style="80" bestFit="1" customWidth="1"/>
    <col min="10409" max="10409" width="11.44140625" style="80" customWidth="1"/>
    <col min="10410" max="10416" width="8.88671875" style="80"/>
    <col min="10417" max="10417" width="19" style="80" bestFit="1" customWidth="1"/>
    <col min="10418" max="10418" width="19.88671875" style="80" bestFit="1" customWidth="1"/>
    <col min="10419" max="10633" width="8.88671875" style="80"/>
    <col min="10634" max="10634" width="2.88671875" style="80" bestFit="1" customWidth="1"/>
    <col min="10635" max="10635" width="3.5546875" style="80" customWidth="1"/>
    <col min="10636" max="10637" width="8.88671875" style="80"/>
    <col min="10638" max="10638" width="48.5546875" style="80" customWidth="1"/>
    <col min="10639" max="10639" width="21.44140625" style="80" customWidth="1"/>
    <col min="10640" max="10640" width="1.44140625" style="80" customWidth="1"/>
    <col min="10641" max="10641" width="18.109375" style="80" customWidth="1"/>
    <col min="10642" max="10642" width="1.44140625" style="80" customWidth="1"/>
    <col min="10643" max="10643" width="0.88671875" style="80" customWidth="1"/>
    <col min="10644" max="10644" width="12.88671875" style="80" customWidth="1"/>
    <col min="10645" max="10645" width="1.5546875" style="80" customWidth="1"/>
    <col min="10646" max="10647" width="15.44140625" style="80" customWidth="1"/>
    <col min="10648" max="10648" width="2.44140625" style="80" customWidth="1"/>
    <col min="10649" max="10650" width="12.5546875" style="80" customWidth="1"/>
    <col min="10651" max="10651" width="19.88671875" style="80" customWidth="1"/>
    <col min="10652" max="10658" width="18.44140625" style="80" customWidth="1"/>
    <col min="10659" max="10659" width="23.88671875" style="80" bestFit="1" customWidth="1"/>
    <col min="10660" max="10661" width="8.88671875" style="80"/>
    <col min="10662" max="10662" width="19" style="80" bestFit="1" customWidth="1"/>
    <col min="10663" max="10664" width="19.88671875" style="80" bestFit="1" customWidth="1"/>
    <col min="10665" max="10665" width="11.44140625" style="80" customWidth="1"/>
    <col min="10666" max="10672" width="8.88671875" style="80"/>
    <col min="10673" max="10673" width="19" style="80" bestFit="1" customWidth="1"/>
    <col min="10674" max="10674" width="19.88671875" style="80" bestFit="1" customWidth="1"/>
    <col min="10675" max="10889" width="8.88671875" style="80"/>
    <col min="10890" max="10890" width="2.88671875" style="80" bestFit="1" customWidth="1"/>
    <col min="10891" max="10891" width="3.5546875" style="80" customWidth="1"/>
    <col min="10892" max="10893" width="8.88671875" style="80"/>
    <col min="10894" max="10894" width="48.5546875" style="80" customWidth="1"/>
    <col min="10895" max="10895" width="21.44140625" style="80" customWidth="1"/>
    <col min="10896" max="10896" width="1.44140625" style="80" customWidth="1"/>
    <col min="10897" max="10897" width="18.109375" style="80" customWidth="1"/>
    <col min="10898" max="10898" width="1.44140625" style="80" customWidth="1"/>
    <col min="10899" max="10899" width="0.88671875" style="80" customWidth="1"/>
    <col min="10900" max="10900" width="12.88671875" style="80" customWidth="1"/>
    <col min="10901" max="10901" width="1.5546875" style="80" customWidth="1"/>
    <col min="10902" max="10903" width="15.44140625" style="80" customWidth="1"/>
    <col min="10904" max="10904" width="2.44140625" style="80" customWidth="1"/>
    <col min="10905" max="10906" width="12.5546875" style="80" customWidth="1"/>
    <col min="10907" max="10907" width="19.88671875" style="80" customWidth="1"/>
    <col min="10908" max="10914" width="18.44140625" style="80" customWidth="1"/>
    <col min="10915" max="10915" width="23.88671875" style="80" bestFit="1" customWidth="1"/>
    <col min="10916" max="10917" width="8.88671875" style="80"/>
    <col min="10918" max="10918" width="19" style="80" bestFit="1" customWidth="1"/>
    <col min="10919" max="10920" width="19.88671875" style="80" bestFit="1" customWidth="1"/>
    <col min="10921" max="10921" width="11.44140625" style="80" customWidth="1"/>
    <col min="10922" max="10928" width="8.88671875" style="80"/>
    <col min="10929" max="10929" width="19" style="80" bestFit="1" customWidth="1"/>
    <col min="10930" max="10930" width="19.88671875" style="80" bestFit="1" customWidth="1"/>
    <col min="10931" max="11145" width="8.88671875" style="80"/>
    <col min="11146" max="11146" width="2.88671875" style="80" bestFit="1" customWidth="1"/>
    <col min="11147" max="11147" width="3.5546875" style="80" customWidth="1"/>
    <col min="11148" max="11149" width="8.88671875" style="80"/>
    <col min="11150" max="11150" width="48.5546875" style="80" customWidth="1"/>
    <col min="11151" max="11151" width="21.44140625" style="80" customWidth="1"/>
    <col min="11152" max="11152" width="1.44140625" style="80" customWidth="1"/>
    <col min="11153" max="11153" width="18.109375" style="80" customWidth="1"/>
    <col min="11154" max="11154" width="1.44140625" style="80" customWidth="1"/>
    <col min="11155" max="11155" width="0.88671875" style="80" customWidth="1"/>
    <col min="11156" max="11156" width="12.88671875" style="80" customWidth="1"/>
    <col min="11157" max="11157" width="1.5546875" style="80" customWidth="1"/>
    <col min="11158" max="11159" width="15.44140625" style="80" customWidth="1"/>
    <col min="11160" max="11160" width="2.44140625" style="80" customWidth="1"/>
    <col min="11161" max="11162" width="12.5546875" style="80" customWidth="1"/>
    <col min="11163" max="11163" width="19.88671875" style="80" customWidth="1"/>
    <col min="11164" max="11170" width="18.44140625" style="80" customWidth="1"/>
    <col min="11171" max="11171" width="23.88671875" style="80" bestFit="1" customWidth="1"/>
    <col min="11172" max="11173" width="8.88671875" style="80"/>
    <col min="11174" max="11174" width="19" style="80" bestFit="1" customWidth="1"/>
    <col min="11175" max="11176" width="19.88671875" style="80" bestFit="1" customWidth="1"/>
    <col min="11177" max="11177" width="11.44140625" style="80" customWidth="1"/>
    <col min="11178" max="11184" width="8.88671875" style="80"/>
    <col min="11185" max="11185" width="19" style="80" bestFit="1" customWidth="1"/>
    <col min="11186" max="11186" width="19.88671875" style="80" bestFit="1" customWidth="1"/>
    <col min="11187" max="11401" width="8.88671875" style="80"/>
    <col min="11402" max="11402" width="2.88671875" style="80" bestFit="1" customWidth="1"/>
    <col min="11403" max="11403" width="3.5546875" style="80" customWidth="1"/>
    <col min="11404" max="11405" width="8.88671875" style="80"/>
    <col min="11406" max="11406" width="48.5546875" style="80" customWidth="1"/>
    <col min="11407" max="11407" width="21.44140625" style="80" customWidth="1"/>
    <col min="11408" max="11408" width="1.44140625" style="80" customWidth="1"/>
    <col min="11409" max="11409" width="18.109375" style="80" customWidth="1"/>
    <col min="11410" max="11410" width="1.44140625" style="80" customWidth="1"/>
    <col min="11411" max="11411" width="0.88671875" style="80" customWidth="1"/>
    <col min="11412" max="11412" width="12.88671875" style="80" customWidth="1"/>
    <col min="11413" max="11413" width="1.5546875" style="80" customWidth="1"/>
    <col min="11414" max="11415" width="15.44140625" style="80" customWidth="1"/>
    <col min="11416" max="11416" width="2.44140625" style="80" customWidth="1"/>
    <col min="11417" max="11418" width="12.5546875" style="80" customWidth="1"/>
    <col min="11419" max="11419" width="19.88671875" style="80" customWidth="1"/>
    <col min="11420" max="11426" width="18.44140625" style="80" customWidth="1"/>
    <col min="11427" max="11427" width="23.88671875" style="80" bestFit="1" customWidth="1"/>
    <col min="11428" max="11429" width="8.88671875" style="80"/>
    <col min="11430" max="11430" width="19" style="80" bestFit="1" customWidth="1"/>
    <col min="11431" max="11432" width="19.88671875" style="80" bestFit="1" customWidth="1"/>
    <col min="11433" max="11433" width="11.44140625" style="80" customWidth="1"/>
    <col min="11434" max="11440" width="8.88671875" style="80"/>
    <col min="11441" max="11441" width="19" style="80" bestFit="1" customWidth="1"/>
    <col min="11442" max="11442" width="19.88671875" style="80" bestFit="1" customWidth="1"/>
    <col min="11443" max="11657" width="8.88671875" style="80"/>
    <col min="11658" max="11658" width="2.88671875" style="80" bestFit="1" customWidth="1"/>
    <col min="11659" max="11659" width="3.5546875" style="80" customWidth="1"/>
    <col min="11660" max="11661" width="8.88671875" style="80"/>
    <col min="11662" max="11662" width="48.5546875" style="80" customWidth="1"/>
    <col min="11663" max="11663" width="21.44140625" style="80" customWidth="1"/>
    <col min="11664" max="11664" width="1.44140625" style="80" customWidth="1"/>
    <col min="11665" max="11665" width="18.109375" style="80" customWidth="1"/>
    <col min="11666" max="11666" width="1.44140625" style="80" customWidth="1"/>
    <col min="11667" max="11667" width="0.88671875" style="80" customWidth="1"/>
    <col min="11668" max="11668" width="12.88671875" style="80" customWidth="1"/>
    <col min="11669" max="11669" width="1.5546875" style="80" customWidth="1"/>
    <col min="11670" max="11671" width="15.44140625" style="80" customWidth="1"/>
    <col min="11672" max="11672" width="2.44140625" style="80" customWidth="1"/>
    <col min="11673" max="11674" width="12.5546875" style="80" customWidth="1"/>
    <col min="11675" max="11675" width="19.88671875" style="80" customWidth="1"/>
    <col min="11676" max="11682" width="18.44140625" style="80" customWidth="1"/>
    <col min="11683" max="11683" width="23.88671875" style="80" bestFit="1" customWidth="1"/>
    <col min="11684" max="11685" width="8.88671875" style="80"/>
    <col min="11686" max="11686" width="19" style="80" bestFit="1" customWidth="1"/>
    <col min="11687" max="11688" width="19.88671875" style="80" bestFit="1" customWidth="1"/>
    <col min="11689" max="11689" width="11.44140625" style="80" customWidth="1"/>
    <col min="11690" max="11696" width="8.88671875" style="80"/>
    <col min="11697" max="11697" width="19" style="80" bestFit="1" customWidth="1"/>
    <col min="11698" max="11698" width="19.88671875" style="80" bestFit="1" customWidth="1"/>
    <col min="11699" max="11913" width="8.88671875" style="80"/>
    <col min="11914" max="11914" width="2.88671875" style="80" bestFit="1" customWidth="1"/>
    <col min="11915" max="11915" width="3.5546875" style="80" customWidth="1"/>
    <col min="11916" max="11917" width="8.88671875" style="80"/>
    <col min="11918" max="11918" width="48.5546875" style="80" customWidth="1"/>
    <col min="11919" max="11919" width="21.44140625" style="80" customWidth="1"/>
    <col min="11920" max="11920" width="1.44140625" style="80" customWidth="1"/>
    <col min="11921" max="11921" width="18.109375" style="80" customWidth="1"/>
    <col min="11922" max="11922" width="1.44140625" style="80" customWidth="1"/>
    <col min="11923" max="11923" width="0.88671875" style="80" customWidth="1"/>
    <col min="11924" max="11924" width="12.88671875" style="80" customWidth="1"/>
    <col min="11925" max="11925" width="1.5546875" style="80" customWidth="1"/>
    <col min="11926" max="11927" width="15.44140625" style="80" customWidth="1"/>
    <col min="11928" max="11928" width="2.44140625" style="80" customWidth="1"/>
    <col min="11929" max="11930" width="12.5546875" style="80" customWidth="1"/>
    <col min="11931" max="11931" width="19.88671875" style="80" customWidth="1"/>
    <col min="11932" max="11938" width="18.44140625" style="80" customWidth="1"/>
    <col min="11939" max="11939" width="23.88671875" style="80" bestFit="1" customWidth="1"/>
    <col min="11940" max="11941" width="8.88671875" style="80"/>
    <col min="11942" max="11942" width="19" style="80" bestFit="1" customWidth="1"/>
    <col min="11943" max="11944" width="19.88671875" style="80" bestFit="1" customWidth="1"/>
    <col min="11945" max="11945" width="11.44140625" style="80" customWidth="1"/>
    <col min="11946" max="11952" width="8.88671875" style="80"/>
    <col min="11953" max="11953" width="19" style="80" bestFit="1" customWidth="1"/>
    <col min="11954" max="11954" width="19.88671875" style="80" bestFit="1" customWidth="1"/>
    <col min="11955" max="12169" width="8.88671875" style="80"/>
    <col min="12170" max="12170" width="2.88671875" style="80" bestFit="1" customWidth="1"/>
    <col min="12171" max="12171" width="3.5546875" style="80" customWidth="1"/>
    <col min="12172" max="12173" width="8.88671875" style="80"/>
    <col min="12174" max="12174" width="48.5546875" style="80" customWidth="1"/>
    <col min="12175" max="12175" width="21.44140625" style="80" customWidth="1"/>
    <col min="12176" max="12176" width="1.44140625" style="80" customWidth="1"/>
    <col min="12177" max="12177" width="18.109375" style="80" customWidth="1"/>
    <col min="12178" max="12178" width="1.44140625" style="80" customWidth="1"/>
    <col min="12179" max="12179" width="0.88671875" style="80" customWidth="1"/>
    <col min="12180" max="12180" width="12.88671875" style="80" customWidth="1"/>
    <col min="12181" max="12181" width="1.5546875" style="80" customWidth="1"/>
    <col min="12182" max="12183" width="15.44140625" style="80" customWidth="1"/>
    <col min="12184" max="12184" width="2.44140625" style="80" customWidth="1"/>
    <col min="12185" max="12186" width="12.5546875" style="80" customWidth="1"/>
    <col min="12187" max="12187" width="19.88671875" style="80" customWidth="1"/>
    <col min="12188" max="12194" width="18.44140625" style="80" customWidth="1"/>
    <col min="12195" max="12195" width="23.88671875" style="80" bestFit="1" customWidth="1"/>
    <col min="12196" max="12197" width="8.88671875" style="80"/>
    <col min="12198" max="12198" width="19" style="80" bestFit="1" customWidth="1"/>
    <col min="12199" max="12200" width="19.88671875" style="80" bestFit="1" customWidth="1"/>
    <col min="12201" max="12201" width="11.44140625" style="80" customWidth="1"/>
    <col min="12202" max="12208" width="8.88671875" style="80"/>
    <col min="12209" max="12209" width="19" style="80" bestFit="1" customWidth="1"/>
    <col min="12210" max="12210" width="19.88671875" style="80" bestFit="1" customWidth="1"/>
    <col min="12211" max="12425" width="8.88671875" style="80"/>
    <col min="12426" max="12426" width="2.88671875" style="80" bestFit="1" customWidth="1"/>
    <col min="12427" max="12427" width="3.5546875" style="80" customWidth="1"/>
    <col min="12428" max="12429" width="8.88671875" style="80"/>
    <col min="12430" max="12430" width="48.5546875" style="80" customWidth="1"/>
    <col min="12431" max="12431" width="21.44140625" style="80" customWidth="1"/>
    <col min="12432" max="12432" width="1.44140625" style="80" customWidth="1"/>
    <col min="12433" max="12433" width="18.109375" style="80" customWidth="1"/>
    <col min="12434" max="12434" width="1.44140625" style="80" customWidth="1"/>
    <col min="12435" max="12435" width="0.88671875" style="80" customWidth="1"/>
    <col min="12436" max="12436" width="12.88671875" style="80" customWidth="1"/>
    <col min="12437" max="12437" width="1.5546875" style="80" customWidth="1"/>
    <col min="12438" max="12439" width="15.44140625" style="80" customWidth="1"/>
    <col min="12440" max="12440" width="2.44140625" style="80" customWidth="1"/>
    <col min="12441" max="12442" width="12.5546875" style="80" customWidth="1"/>
    <col min="12443" max="12443" width="19.88671875" style="80" customWidth="1"/>
    <col min="12444" max="12450" width="18.44140625" style="80" customWidth="1"/>
    <col min="12451" max="12451" width="23.88671875" style="80" bestFit="1" customWidth="1"/>
    <col min="12452" max="12453" width="8.88671875" style="80"/>
    <col min="12454" max="12454" width="19" style="80" bestFit="1" customWidth="1"/>
    <col min="12455" max="12456" width="19.88671875" style="80" bestFit="1" customWidth="1"/>
    <col min="12457" max="12457" width="11.44140625" style="80" customWidth="1"/>
    <col min="12458" max="12464" width="8.88671875" style="80"/>
    <col min="12465" max="12465" width="19" style="80" bestFit="1" customWidth="1"/>
    <col min="12466" max="12466" width="19.88671875" style="80" bestFit="1" customWidth="1"/>
    <col min="12467" max="12681" width="8.88671875" style="80"/>
    <col min="12682" max="12682" width="2.88671875" style="80" bestFit="1" customWidth="1"/>
    <col min="12683" max="12683" width="3.5546875" style="80" customWidth="1"/>
    <col min="12684" max="12685" width="8.88671875" style="80"/>
    <col min="12686" max="12686" width="48.5546875" style="80" customWidth="1"/>
    <col min="12687" max="12687" width="21.44140625" style="80" customWidth="1"/>
    <col min="12688" max="12688" width="1.44140625" style="80" customWidth="1"/>
    <col min="12689" max="12689" width="18.109375" style="80" customWidth="1"/>
    <col min="12690" max="12690" width="1.44140625" style="80" customWidth="1"/>
    <col min="12691" max="12691" width="0.88671875" style="80" customWidth="1"/>
    <col min="12692" max="12692" width="12.88671875" style="80" customWidth="1"/>
    <col min="12693" max="12693" width="1.5546875" style="80" customWidth="1"/>
    <col min="12694" max="12695" width="15.44140625" style="80" customWidth="1"/>
    <col min="12696" max="12696" width="2.44140625" style="80" customWidth="1"/>
    <col min="12697" max="12698" width="12.5546875" style="80" customWidth="1"/>
    <col min="12699" max="12699" width="19.88671875" style="80" customWidth="1"/>
    <col min="12700" max="12706" width="18.44140625" style="80" customWidth="1"/>
    <col min="12707" max="12707" width="23.88671875" style="80" bestFit="1" customWidth="1"/>
    <col min="12708" max="12709" width="8.88671875" style="80"/>
    <col min="12710" max="12710" width="19" style="80" bestFit="1" customWidth="1"/>
    <col min="12711" max="12712" width="19.88671875" style="80" bestFit="1" customWidth="1"/>
    <col min="12713" max="12713" width="11.44140625" style="80" customWidth="1"/>
    <col min="12714" max="12720" width="8.88671875" style="80"/>
    <col min="12721" max="12721" width="19" style="80" bestFit="1" customWidth="1"/>
    <col min="12722" max="12722" width="19.88671875" style="80" bestFit="1" customWidth="1"/>
    <col min="12723" max="12937" width="8.88671875" style="80"/>
    <col min="12938" max="12938" width="2.88671875" style="80" bestFit="1" customWidth="1"/>
    <col min="12939" max="12939" width="3.5546875" style="80" customWidth="1"/>
    <col min="12940" max="12941" width="8.88671875" style="80"/>
    <col min="12942" max="12942" width="48.5546875" style="80" customWidth="1"/>
    <col min="12943" max="12943" width="21.44140625" style="80" customWidth="1"/>
    <col min="12944" max="12944" width="1.44140625" style="80" customWidth="1"/>
    <col min="12945" max="12945" width="18.109375" style="80" customWidth="1"/>
    <col min="12946" max="12946" width="1.44140625" style="80" customWidth="1"/>
    <col min="12947" max="12947" width="0.88671875" style="80" customWidth="1"/>
    <col min="12948" max="12948" width="12.88671875" style="80" customWidth="1"/>
    <col min="12949" max="12949" width="1.5546875" style="80" customWidth="1"/>
    <col min="12950" max="12951" width="15.44140625" style="80" customWidth="1"/>
    <col min="12952" max="12952" width="2.44140625" style="80" customWidth="1"/>
    <col min="12953" max="12954" width="12.5546875" style="80" customWidth="1"/>
    <col min="12955" max="12955" width="19.88671875" style="80" customWidth="1"/>
    <col min="12956" max="12962" width="18.44140625" style="80" customWidth="1"/>
    <col min="12963" max="12963" width="23.88671875" style="80" bestFit="1" customWidth="1"/>
    <col min="12964" max="12965" width="8.88671875" style="80"/>
    <col min="12966" max="12966" width="19" style="80" bestFit="1" customWidth="1"/>
    <col min="12967" max="12968" width="19.88671875" style="80" bestFit="1" customWidth="1"/>
    <col min="12969" max="12969" width="11.44140625" style="80" customWidth="1"/>
    <col min="12970" max="12976" width="8.88671875" style="80"/>
    <col min="12977" max="12977" width="19" style="80" bestFit="1" customWidth="1"/>
    <col min="12978" max="12978" width="19.88671875" style="80" bestFit="1" customWidth="1"/>
    <col min="12979" max="13193" width="8.88671875" style="80"/>
    <col min="13194" max="13194" width="2.88671875" style="80" bestFit="1" customWidth="1"/>
    <col min="13195" max="13195" width="3.5546875" style="80" customWidth="1"/>
    <col min="13196" max="13197" width="8.88671875" style="80"/>
    <col min="13198" max="13198" width="48.5546875" style="80" customWidth="1"/>
    <col min="13199" max="13199" width="21.44140625" style="80" customWidth="1"/>
    <col min="13200" max="13200" width="1.44140625" style="80" customWidth="1"/>
    <col min="13201" max="13201" width="18.109375" style="80" customWidth="1"/>
    <col min="13202" max="13202" width="1.44140625" style="80" customWidth="1"/>
    <col min="13203" max="13203" width="0.88671875" style="80" customWidth="1"/>
    <col min="13204" max="13204" width="12.88671875" style="80" customWidth="1"/>
    <col min="13205" max="13205" width="1.5546875" style="80" customWidth="1"/>
    <col min="13206" max="13207" width="15.44140625" style="80" customWidth="1"/>
    <col min="13208" max="13208" width="2.44140625" style="80" customWidth="1"/>
    <col min="13209" max="13210" width="12.5546875" style="80" customWidth="1"/>
    <col min="13211" max="13211" width="19.88671875" style="80" customWidth="1"/>
    <col min="13212" max="13218" width="18.44140625" style="80" customWidth="1"/>
    <col min="13219" max="13219" width="23.88671875" style="80" bestFit="1" customWidth="1"/>
    <col min="13220" max="13221" width="8.88671875" style="80"/>
    <col min="13222" max="13222" width="19" style="80" bestFit="1" customWidth="1"/>
    <col min="13223" max="13224" width="19.88671875" style="80" bestFit="1" customWidth="1"/>
    <col min="13225" max="13225" width="11.44140625" style="80" customWidth="1"/>
    <col min="13226" max="13232" width="8.88671875" style="80"/>
    <col min="13233" max="13233" width="19" style="80" bestFit="1" customWidth="1"/>
    <col min="13234" max="13234" width="19.88671875" style="80" bestFit="1" customWidth="1"/>
    <col min="13235" max="13449" width="8.88671875" style="80"/>
    <col min="13450" max="13450" width="2.88671875" style="80" bestFit="1" customWidth="1"/>
    <col min="13451" max="13451" width="3.5546875" style="80" customWidth="1"/>
    <col min="13452" max="13453" width="8.88671875" style="80"/>
    <col min="13454" max="13454" width="48.5546875" style="80" customWidth="1"/>
    <col min="13455" max="13455" width="21.44140625" style="80" customWidth="1"/>
    <col min="13456" max="13456" width="1.44140625" style="80" customWidth="1"/>
    <col min="13457" max="13457" width="18.109375" style="80" customWidth="1"/>
    <col min="13458" max="13458" width="1.44140625" style="80" customWidth="1"/>
    <col min="13459" max="13459" width="0.88671875" style="80" customWidth="1"/>
    <col min="13460" max="13460" width="12.88671875" style="80" customWidth="1"/>
    <col min="13461" max="13461" width="1.5546875" style="80" customWidth="1"/>
    <col min="13462" max="13463" width="15.44140625" style="80" customWidth="1"/>
    <col min="13464" max="13464" width="2.44140625" style="80" customWidth="1"/>
    <col min="13465" max="13466" width="12.5546875" style="80" customWidth="1"/>
    <col min="13467" max="13467" width="19.88671875" style="80" customWidth="1"/>
    <col min="13468" max="13474" width="18.44140625" style="80" customWidth="1"/>
    <col min="13475" max="13475" width="23.88671875" style="80" bestFit="1" customWidth="1"/>
    <col min="13476" max="13477" width="8.88671875" style="80"/>
    <col min="13478" max="13478" width="19" style="80" bestFit="1" customWidth="1"/>
    <col min="13479" max="13480" width="19.88671875" style="80" bestFit="1" customWidth="1"/>
    <col min="13481" max="13481" width="11.44140625" style="80" customWidth="1"/>
    <col min="13482" max="13488" width="8.88671875" style="80"/>
    <col min="13489" max="13489" width="19" style="80" bestFit="1" customWidth="1"/>
    <col min="13490" max="13490" width="19.88671875" style="80" bestFit="1" customWidth="1"/>
    <col min="13491" max="13705" width="8.88671875" style="80"/>
    <col min="13706" max="13706" width="2.88671875" style="80" bestFit="1" customWidth="1"/>
    <col min="13707" max="13707" width="3.5546875" style="80" customWidth="1"/>
    <col min="13708" max="13709" width="8.88671875" style="80"/>
    <col min="13710" max="13710" width="48.5546875" style="80" customWidth="1"/>
    <col min="13711" max="13711" width="21.44140625" style="80" customWidth="1"/>
    <col min="13712" max="13712" width="1.44140625" style="80" customWidth="1"/>
    <col min="13713" max="13713" width="18.109375" style="80" customWidth="1"/>
    <col min="13714" max="13714" width="1.44140625" style="80" customWidth="1"/>
    <col min="13715" max="13715" width="0.88671875" style="80" customWidth="1"/>
    <col min="13716" max="13716" width="12.88671875" style="80" customWidth="1"/>
    <col min="13717" max="13717" width="1.5546875" style="80" customWidth="1"/>
    <col min="13718" max="13719" width="15.44140625" style="80" customWidth="1"/>
    <col min="13720" max="13720" width="2.44140625" style="80" customWidth="1"/>
    <col min="13721" max="13722" width="12.5546875" style="80" customWidth="1"/>
    <col min="13723" max="13723" width="19.88671875" style="80" customWidth="1"/>
    <col min="13724" max="13730" width="18.44140625" style="80" customWidth="1"/>
    <col min="13731" max="13731" width="23.88671875" style="80" bestFit="1" customWidth="1"/>
    <col min="13732" max="13733" width="8.88671875" style="80"/>
    <col min="13734" max="13734" width="19" style="80" bestFit="1" customWidth="1"/>
    <col min="13735" max="13736" width="19.88671875" style="80" bestFit="1" customWidth="1"/>
    <col min="13737" max="13737" width="11.44140625" style="80" customWidth="1"/>
    <col min="13738" max="13744" width="8.88671875" style="80"/>
    <col min="13745" max="13745" width="19" style="80" bestFit="1" customWidth="1"/>
    <col min="13746" max="13746" width="19.88671875" style="80" bestFit="1" customWidth="1"/>
    <col min="13747" max="13961" width="8.88671875" style="80"/>
    <col min="13962" max="13962" width="2.88671875" style="80" bestFit="1" customWidth="1"/>
    <col min="13963" max="13963" width="3.5546875" style="80" customWidth="1"/>
    <col min="13964" max="13965" width="8.88671875" style="80"/>
    <col min="13966" max="13966" width="48.5546875" style="80" customWidth="1"/>
    <col min="13967" max="13967" width="21.44140625" style="80" customWidth="1"/>
    <col min="13968" max="13968" width="1.44140625" style="80" customWidth="1"/>
    <col min="13969" max="13969" width="18.109375" style="80" customWidth="1"/>
    <col min="13970" max="13970" width="1.44140625" style="80" customWidth="1"/>
    <col min="13971" max="13971" width="0.88671875" style="80" customWidth="1"/>
    <col min="13972" max="13972" width="12.88671875" style="80" customWidth="1"/>
    <col min="13973" max="13973" width="1.5546875" style="80" customWidth="1"/>
    <col min="13974" max="13975" width="15.44140625" style="80" customWidth="1"/>
    <col min="13976" max="13976" width="2.44140625" style="80" customWidth="1"/>
    <col min="13977" max="13978" width="12.5546875" style="80" customWidth="1"/>
    <col min="13979" max="13979" width="19.88671875" style="80" customWidth="1"/>
    <col min="13980" max="13986" width="18.44140625" style="80" customWidth="1"/>
    <col min="13987" max="13987" width="23.88671875" style="80" bestFit="1" customWidth="1"/>
    <col min="13988" max="13989" width="8.88671875" style="80"/>
    <col min="13990" max="13990" width="19" style="80" bestFit="1" customWidth="1"/>
    <col min="13991" max="13992" width="19.88671875" style="80" bestFit="1" customWidth="1"/>
    <col min="13993" max="13993" width="11.44140625" style="80" customWidth="1"/>
    <col min="13994" max="14000" width="8.88671875" style="80"/>
    <col min="14001" max="14001" width="19" style="80" bestFit="1" customWidth="1"/>
    <col min="14002" max="14002" width="19.88671875" style="80" bestFit="1" customWidth="1"/>
    <col min="14003" max="14217" width="8.88671875" style="80"/>
    <col min="14218" max="14218" width="2.88671875" style="80" bestFit="1" customWidth="1"/>
    <col min="14219" max="14219" width="3.5546875" style="80" customWidth="1"/>
    <col min="14220" max="14221" width="8.88671875" style="80"/>
    <col min="14222" max="14222" width="48.5546875" style="80" customWidth="1"/>
    <col min="14223" max="14223" width="21.44140625" style="80" customWidth="1"/>
    <col min="14224" max="14224" width="1.44140625" style="80" customWidth="1"/>
    <col min="14225" max="14225" width="18.109375" style="80" customWidth="1"/>
    <col min="14226" max="14226" width="1.44140625" style="80" customWidth="1"/>
    <col min="14227" max="14227" width="0.88671875" style="80" customWidth="1"/>
    <col min="14228" max="14228" width="12.88671875" style="80" customWidth="1"/>
    <col min="14229" max="14229" width="1.5546875" style="80" customWidth="1"/>
    <col min="14230" max="14231" width="15.44140625" style="80" customWidth="1"/>
    <col min="14232" max="14232" width="2.44140625" style="80" customWidth="1"/>
    <col min="14233" max="14234" width="12.5546875" style="80" customWidth="1"/>
    <col min="14235" max="14235" width="19.88671875" style="80" customWidth="1"/>
    <col min="14236" max="14242" width="18.44140625" style="80" customWidth="1"/>
    <col min="14243" max="14243" width="23.88671875" style="80" bestFit="1" customWidth="1"/>
    <col min="14244" max="14245" width="8.88671875" style="80"/>
    <col min="14246" max="14246" width="19" style="80" bestFit="1" customWidth="1"/>
    <col min="14247" max="14248" width="19.88671875" style="80" bestFit="1" customWidth="1"/>
    <col min="14249" max="14249" width="11.44140625" style="80" customWidth="1"/>
    <col min="14250" max="14256" width="8.88671875" style="80"/>
    <col min="14257" max="14257" width="19" style="80" bestFit="1" customWidth="1"/>
    <col min="14258" max="14258" width="19.88671875" style="80" bestFit="1" customWidth="1"/>
    <col min="14259" max="14473" width="8.88671875" style="80"/>
    <col min="14474" max="14474" width="2.88671875" style="80" bestFit="1" customWidth="1"/>
    <col min="14475" max="14475" width="3.5546875" style="80" customWidth="1"/>
    <col min="14476" max="14477" width="8.88671875" style="80"/>
    <col min="14478" max="14478" width="48.5546875" style="80" customWidth="1"/>
    <col min="14479" max="14479" width="21.44140625" style="80" customWidth="1"/>
    <col min="14480" max="14480" width="1.44140625" style="80" customWidth="1"/>
    <col min="14481" max="14481" width="18.109375" style="80" customWidth="1"/>
    <col min="14482" max="14482" width="1.44140625" style="80" customWidth="1"/>
    <col min="14483" max="14483" width="0.88671875" style="80" customWidth="1"/>
    <col min="14484" max="14484" width="12.88671875" style="80" customWidth="1"/>
    <col min="14485" max="14485" width="1.5546875" style="80" customWidth="1"/>
    <col min="14486" max="14487" width="15.44140625" style="80" customWidth="1"/>
    <col min="14488" max="14488" width="2.44140625" style="80" customWidth="1"/>
    <col min="14489" max="14490" width="12.5546875" style="80" customWidth="1"/>
    <col min="14491" max="14491" width="19.88671875" style="80" customWidth="1"/>
    <col min="14492" max="14498" width="18.44140625" style="80" customWidth="1"/>
    <col min="14499" max="14499" width="23.88671875" style="80" bestFit="1" customWidth="1"/>
    <col min="14500" max="14501" width="8.88671875" style="80"/>
    <col min="14502" max="14502" width="19" style="80" bestFit="1" customWidth="1"/>
    <col min="14503" max="14504" width="19.88671875" style="80" bestFit="1" customWidth="1"/>
    <col min="14505" max="14505" width="11.44140625" style="80" customWidth="1"/>
    <col min="14506" max="14512" width="8.88671875" style="80"/>
    <col min="14513" max="14513" width="19" style="80" bestFit="1" customWidth="1"/>
    <col min="14514" max="14514" width="19.88671875" style="80" bestFit="1" customWidth="1"/>
    <col min="14515" max="14729" width="8.88671875" style="80"/>
    <col min="14730" max="14730" width="2.88671875" style="80" bestFit="1" customWidth="1"/>
    <col min="14731" max="14731" width="3.5546875" style="80" customWidth="1"/>
    <col min="14732" max="14733" width="8.88671875" style="80"/>
    <col min="14734" max="14734" width="48.5546875" style="80" customWidth="1"/>
    <col min="14735" max="14735" width="21.44140625" style="80" customWidth="1"/>
    <col min="14736" max="14736" width="1.44140625" style="80" customWidth="1"/>
    <col min="14737" max="14737" width="18.109375" style="80" customWidth="1"/>
    <col min="14738" max="14738" width="1.44140625" style="80" customWidth="1"/>
    <col min="14739" max="14739" width="0.88671875" style="80" customWidth="1"/>
    <col min="14740" max="14740" width="12.88671875" style="80" customWidth="1"/>
    <col min="14741" max="14741" width="1.5546875" style="80" customWidth="1"/>
    <col min="14742" max="14743" width="15.44140625" style="80" customWidth="1"/>
    <col min="14744" max="14744" width="2.44140625" style="80" customWidth="1"/>
    <col min="14745" max="14746" width="12.5546875" style="80" customWidth="1"/>
    <col min="14747" max="14747" width="19.88671875" style="80" customWidth="1"/>
    <col min="14748" max="14754" width="18.44140625" style="80" customWidth="1"/>
    <col min="14755" max="14755" width="23.88671875" style="80" bestFit="1" customWidth="1"/>
    <col min="14756" max="14757" width="8.88671875" style="80"/>
    <col min="14758" max="14758" width="19" style="80" bestFit="1" customWidth="1"/>
    <col min="14759" max="14760" width="19.88671875" style="80" bestFit="1" customWidth="1"/>
    <col min="14761" max="14761" width="11.44140625" style="80" customWidth="1"/>
    <col min="14762" max="14768" width="8.88671875" style="80"/>
    <col min="14769" max="14769" width="19" style="80" bestFit="1" customWidth="1"/>
    <col min="14770" max="14770" width="19.88671875" style="80" bestFit="1" customWidth="1"/>
    <col min="14771" max="14985" width="8.88671875" style="80"/>
    <col min="14986" max="14986" width="2.88671875" style="80" bestFit="1" customWidth="1"/>
    <col min="14987" max="14987" width="3.5546875" style="80" customWidth="1"/>
    <col min="14988" max="14989" width="8.88671875" style="80"/>
    <col min="14990" max="14990" width="48.5546875" style="80" customWidth="1"/>
    <col min="14991" max="14991" width="21.44140625" style="80" customWidth="1"/>
    <col min="14992" max="14992" width="1.44140625" style="80" customWidth="1"/>
    <col min="14993" max="14993" width="18.109375" style="80" customWidth="1"/>
    <col min="14994" max="14994" width="1.44140625" style="80" customWidth="1"/>
    <col min="14995" max="14995" width="0.88671875" style="80" customWidth="1"/>
    <col min="14996" max="14996" width="12.88671875" style="80" customWidth="1"/>
    <col min="14997" max="14997" width="1.5546875" style="80" customWidth="1"/>
    <col min="14998" max="14999" width="15.44140625" style="80" customWidth="1"/>
    <col min="15000" max="15000" width="2.44140625" style="80" customWidth="1"/>
    <col min="15001" max="15002" width="12.5546875" style="80" customWidth="1"/>
    <col min="15003" max="15003" width="19.88671875" style="80" customWidth="1"/>
    <col min="15004" max="15010" width="18.44140625" style="80" customWidth="1"/>
    <col min="15011" max="15011" width="23.88671875" style="80" bestFit="1" customWidth="1"/>
    <col min="15012" max="15013" width="8.88671875" style="80"/>
    <col min="15014" max="15014" width="19" style="80" bestFit="1" customWidth="1"/>
    <col min="15015" max="15016" width="19.88671875" style="80" bestFit="1" customWidth="1"/>
    <col min="15017" max="15017" width="11.44140625" style="80" customWidth="1"/>
    <col min="15018" max="15024" width="8.88671875" style="80"/>
    <col min="15025" max="15025" width="19" style="80" bestFit="1" customWidth="1"/>
    <col min="15026" max="15026" width="19.88671875" style="80" bestFit="1" customWidth="1"/>
    <col min="15027" max="15241" width="8.88671875" style="80"/>
    <col min="15242" max="15242" width="2.88671875" style="80" bestFit="1" customWidth="1"/>
    <col min="15243" max="15243" width="3.5546875" style="80" customWidth="1"/>
    <col min="15244" max="15245" width="8.88671875" style="80"/>
    <col min="15246" max="15246" width="48.5546875" style="80" customWidth="1"/>
    <col min="15247" max="15247" width="21.44140625" style="80" customWidth="1"/>
    <col min="15248" max="15248" width="1.44140625" style="80" customWidth="1"/>
    <col min="15249" max="15249" width="18.109375" style="80" customWidth="1"/>
    <col min="15250" max="15250" width="1.44140625" style="80" customWidth="1"/>
    <col min="15251" max="15251" width="0.88671875" style="80" customWidth="1"/>
    <col min="15252" max="15252" width="12.88671875" style="80" customWidth="1"/>
    <col min="15253" max="15253" width="1.5546875" style="80" customWidth="1"/>
    <col min="15254" max="15255" width="15.44140625" style="80" customWidth="1"/>
    <col min="15256" max="15256" width="2.44140625" style="80" customWidth="1"/>
    <col min="15257" max="15258" width="12.5546875" style="80" customWidth="1"/>
    <col min="15259" max="15259" width="19.88671875" style="80" customWidth="1"/>
    <col min="15260" max="15266" width="18.44140625" style="80" customWidth="1"/>
    <col min="15267" max="15267" width="23.88671875" style="80" bestFit="1" customWidth="1"/>
    <col min="15268" max="15269" width="8.88671875" style="80"/>
    <col min="15270" max="15270" width="19" style="80" bestFit="1" customWidth="1"/>
    <col min="15271" max="15272" width="19.88671875" style="80" bestFit="1" customWidth="1"/>
    <col min="15273" max="15273" width="11.44140625" style="80" customWidth="1"/>
    <col min="15274" max="15280" width="8.88671875" style="80"/>
    <col min="15281" max="15281" width="19" style="80" bestFit="1" customWidth="1"/>
    <col min="15282" max="15282" width="19.88671875" style="80" bestFit="1" customWidth="1"/>
    <col min="15283" max="15497" width="8.88671875" style="80"/>
    <col min="15498" max="15498" width="2.88671875" style="80" bestFit="1" customWidth="1"/>
    <col min="15499" max="15499" width="3.5546875" style="80" customWidth="1"/>
    <col min="15500" max="15501" width="8.88671875" style="80"/>
    <col min="15502" max="15502" width="48.5546875" style="80" customWidth="1"/>
    <col min="15503" max="15503" width="21.44140625" style="80" customWidth="1"/>
    <col min="15504" max="15504" width="1.44140625" style="80" customWidth="1"/>
    <col min="15505" max="15505" width="18.109375" style="80" customWidth="1"/>
    <col min="15506" max="15506" width="1.44140625" style="80" customWidth="1"/>
    <col min="15507" max="15507" width="0.88671875" style="80" customWidth="1"/>
    <col min="15508" max="15508" width="12.88671875" style="80" customWidth="1"/>
    <col min="15509" max="15509" width="1.5546875" style="80" customWidth="1"/>
    <col min="15510" max="15511" width="15.44140625" style="80" customWidth="1"/>
    <col min="15512" max="15512" width="2.44140625" style="80" customWidth="1"/>
    <col min="15513" max="15514" width="12.5546875" style="80" customWidth="1"/>
    <col min="15515" max="15515" width="19.88671875" style="80" customWidth="1"/>
    <col min="15516" max="15522" width="18.44140625" style="80" customWidth="1"/>
    <col min="15523" max="15523" width="23.88671875" style="80" bestFit="1" customWidth="1"/>
    <col min="15524" max="15525" width="8.88671875" style="80"/>
    <col min="15526" max="15526" width="19" style="80" bestFit="1" customWidth="1"/>
    <col min="15527" max="15528" width="19.88671875" style="80" bestFit="1" customWidth="1"/>
    <col min="15529" max="15529" width="11.44140625" style="80" customWidth="1"/>
    <col min="15530" max="15536" width="8.88671875" style="80"/>
    <col min="15537" max="15537" width="19" style="80" bestFit="1" customWidth="1"/>
    <col min="15538" max="15538" width="19.88671875" style="80" bestFit="1" customWidth="1"/>
    <col min="15539" max="15753" width="8.88671875" style="80"/>
    <col min="15754" max="15754" width="2.88671875" style="80" bestFit="1" customWidth="1"/>
    <col min="15755" max="15755" width="3.5546875" style="80" customWidth="1"/>
    <col min="15756" max="15757" width="8.88671875" style="80"/>
    <col min="15758" max="15758" width="48.5546875" style="80" customWidth="1"/>
    <col min="15759" max="15759" width="21.44140625" style="80" customWidth="1"/>
    <col min="15760" max="15760" width="1.44140625" style="80" customWidth="1"/>
    <col min="15761" max="15761" width="18.109375" style="80" customWidth="1"/>
    <col min="15762" max="15762" width="1.44140625" style="80" customWidth="1"/>
    <col min="15763" max="15763" width="0.88671875" style="80" customWidth="1"/>
    <col min="15764" max="15764" width="12.88671875" style="80" customWidth="1"/>
    <col min="15765" max="15765" width="1.5546875" style="80" customWidth="1"/>
    <col min="15766" max="15767" width="15.44140625" style="80" customWidth="1"/>
    <col min="15768" max="15768" width="2.44140625" style="80" customWidth="1"/>
    <col min="15769" max="15770" width="12.5546875" style="80" customWidth="1"/>
    <col min="15771" max="15771" width="19.88671875" style="80" customWidth="1"/>
    <col min="15772" max="15778" width="18.44140625" style="80" customWidth="1"/>
    <col min="15779" max="15779" width="23.88671875" style="80" bestFit="1" customWidth="1"/>
    <col min="15780" max="15781" width="8.88671875" style="80"/>
    <col min="15782" max="15782" width="19" style="80" bestFit="1" customWidth="1"/>
    <col min="15783" max="15784" width="19.88671875" style="80" bestFit="1" customWidth="1"/>
    <col min="15785" max="15785" width="11.44140625" style="80" customWidth="1"/>
    <col min="15786" max="15792" width="8.88671875" style="80"/>
    <col min="15793" max="15793" width="19" style="80" bestFit="1" customWidth="1"/>
    <col min="15794" max="15794" width="19.88671875" style="80" bestFit="1" customWidth="1"/>
    <col min="15795" max="16009" width="8.88671875" style="80"/>
    <col min="16010" max="16010" width="2.88671875" style="80" bestFit="1" customWidth="1"/>
    <col min="16011" max="16011" width="3.5546875" style="80" customWidth="1"/>
    <col min="16012" max="16013" width="8.88671875" style="80"/>
    <col min="16014" max="16014" width="48.5546875" style="80" customWidth="1"/>
    <col min="16015" max="16015" width="21.44140625" style="80" customWidth="1"/>
    <col min="16016" max="16016" width="1.44140625" style="80" customWidth="1"/>
    <col min="16017" max="16017" width="18.109375" style="80" customWidth="1"/>
    <col min="16018" max="16018" width="1.44140625" style="80" customWidth="1"/>
    <col min="16019" max="16019" width="0.88671875" style="80" customWidth="1"/>
    <col min="16020" max="16020" width="12.88671875" style="80" customWidth="1"/>
    <col min="16021" max="16021" width="1.5546875" style="80" customWidth="1"/>
    <col min="16022" max="16023" width="15.44140625" style="80" customWidth="1"/>
    <col min="16024" max="16024" width="2.44140625" style="80" customWidth="1"/>
    <col min="16025" max="16026" width="12.5546875" style="80" customWidth="1"/>
    <col min="16027" max="16027" width="19.88671875" style="80" customWidth="1"/>
    <col min="16028" max="16034" width="18.44140625" style="80" customWidth="1"/>
    <col min="16035" max="16035" width="23.88671875" style="80" bestFit="1" customWidth="1"/>
    <col min="16036" max="16037" width="8.88671875" style="80"/>
    <col min="16038" max="16038" width="19" style="80" bestFit="1" customWidth="1"/>
    <col min="16039" max="16040" width="19.88671875" style="80" bestFit="1" customWidth="1"/>
    <col min="16041" max="16041" width="11.44140625" style="80" customWidth="1"/>
    <col min="16042" max="16048" width="8.88671875" style="80"/>
    <col min="16049" max="16049" width="19" style="80" bestFit="1" customWidth="1"/>
    <col min="16050" max="16050" width="19.88671875" style="80" bestFit="1" customWidth="1"/>
    <col min="16051" max="16384" width="8.88671875" style="80"/>
  </cols>
  <sheetData>
    <row r="1" spans="2:43" ht="24.75" customHeight="1">
      <c r="B1" s="79"/>
    </row>
    <row r="2" spans="2:43">
      <c r="B2" s="82"/>
    </row>
    <row r="4" spans="2:43" ht="6.75" customHeight="1" thickBot="1">
      <c r="B4" s="83"/>
    </row>
    <row r="5" spans="2:43" ht="18.75" customHeight="1">
      <c r="C5" s="91" t="s">
        <v>27</v>
      </c>
      <c r="D5" s="92"/>
      <c r="E5" s="117" t="s">
        <v>67</v>
      </c>
      <c r="G5" s="117" t="s">
        <v>67</v>
      </c>
      <c r="H5" s="92"/>
      <c r="I5" s="93" t="s">
        <v>29</v>
      </c>
      <c r="L5" s="117" t="s">
        <v>66</v>
      </c>
      <c r="N5" s="117" t="s">
        <v>66</v>
      </c>
      <c r="O5" s="92"/>
      <c r="P5" s="93" t="s">
        <v>29</v>
      </c>
      <c r="S5" s="117" t="s">
        <v>65</v>
      </c>
      <c r="U5" s="117" t="s">
        <v>65</v>
      </c>
      <c r="V5" s="92"/>
      <c r="W5" s="93" t="s">
        <v>29</v>
      </c>
    </row>
    <row r="6" spans="2:43" ht="18.600000000000001" thickBot="1">
      <c r="C6" s="94" t="s">
        <v>28</v>
      </c>
      <c r="D6" s="92"/>
      <c r="E6" s="121">
        <v>2023</v>
      </c>
      <c r="G6" s="121">
        <v>2022</v>
      </c>
      <c r="H6" s="92"/>
      <c r="I6" s="95" t="s">
        <v>30</v>
      </c>
      <c r="L6" s="121">
        <v>2023</v>
      </c>
      <c r="N6" s="121">
        <v>2022</v>
      </c>
      <c r="O6" s="92"/>
      <c r="P6" s="95" t="s">
        <v>30</v>
      </c>
      <c r="S6" s="121">
        <v>2023</v>
      </c>
      <c r="U6" s="121">
        <v>2022</v>
      </c>
      <c r="V6" s="92"/>
      <c r="W6" s="95" t="s">
        <v>30</v>
      </c>
    </row>
    <row r="7" spans="2:43" ht="9" customHeight="1">
      <c r="C7" s="92"/>
      <c r="D7" s="92"/>
      <c r="E7" s="80"/>
      <c r="F7" s="92"/>
      <c r="G7" s="80"/>
      <c r="H7" s="92"/>
      <c r="I7" s="96"/>
      <c r="L7" s="80"/>
      <c r="M7" s="92"/>
      <c r="N7" s="80"/>
      <c r="O7" s="92"/>
      <c r="P7" s="96"/>
      <c r="S7" s="80"/>
      <c r="T7" s="92"/>
      <c r="U7" s="80"/>
      <c r="V7" s="92"/>
      <c r="W7" s="96"/>
      <c r="AA7" s="90"/>
      <c r="AB7" s="90"/>
      <c r="AC7" s="90"/>
      <c r="AD7" s="90"/>
      <c r="AE7" s="90"/>
      <c r="AF7" s="90"/>
      <c r="AG7" s="90"/>
      <c r="AH7" s="90"/>
      <c r="AI7" s="90"/>
      <c r="AJ7" s="90"/>
      <c r="AK7" s="90"/>
      <c r="AL7" s="90"/>
      <c r="AM7" s="90"/>
      <c r="AN7" s="90"/>
      <c r="AO7" s="90"/>
      <c r="AP7" s="90"/>
      <c r="AQ7" s="90"/>
    </row>
    <row r="8" spans="2:43">
      <c r="C8" s="97" t="s">
        <v>76</v>
      </c>
      <c r="D8" s="98"/>
      <c r="E8" s="129">
        <f>E10+E11</f>
        <v>258563007.977</v>
      </c>
      <c r="F8" s="130"/>
      <c r="G8" s="129">
        <f>G10+G11</f>
        <v>162867154.97499999</v>
      </c>
      <c r="H8" s="130"/>
      <c r="I8" s="142">
        <f>(E8/G8-1)*100</f>
        <v>58.756999234553618</v>
      </c>
      <c r="L8" s="129">
        <f>L10+L11</f>
        <v>134115038</v>
      </c>
      <c r="M8" s="130"/>
      <c r="N8" s="129">
        <f>N10+N11</f>
        <v>92214855.143000007</v>
      </c>
      <c r="O8" s="130"/>
      <c r="P8" s="142">
        <f>(L8/N8-1)*100</f>
        <v>45.437562952329394</v>
      </c>
      <c r="S8" s="129">
        <f>S10+S11</f>
        <v>124447969.977</v>
      </c>
      <c r="T8" s="130"/>
      <c r="U8" s="129">
        <f>U10+U11</f>
        <v>70652299.832000002</v>
      </c>
      <c r="V8" s="130"/>
      <c r="W8" s="142">
        <v>80.782283240758829</v>
      </c>
      <c r="AA8" s="90"/>
      <c r="AB8" s="90"/>
      <c r="AC8" s="90"/>
      <c r="AD8" s="90"/>
      <c r="AE8" s="90"/>
      <c r="AF8" s="90"/>
      <c r="AG8" s="90"/>
      <c r="AH8" s="90"/>
      <c r="AI8" s="90"/>
      <c r="AJ8" s="90"/>
      <c r="AK8" s="90"/>
      <c r="AL8" s="90"/>
      <c r="AM8" s="90"/>
      <c r="AN8" s="90"/>
      <c r="AO8" s="90"/>
      <c r="AP8" s="90"/>
      <c r="AQ8" s="90"/>
    </row>
    <row r="9" spans="2:43" ht="5.25" customHeight="1">
      <c r="C9" s="92"/>
      <c r="D9" s="92"/>
      <c r="E9" s="131"/>
      <c r="F9" s="131"/>
      <c r="G9" s="131"/>
      <c r="H9" s="131"/>
      <c r="I9" s="143"/>
      <c r="L9" s="131"/>
      <c r="M9" s="131"/>
      <c r="N9" s="131"/>
      <c r="O9" s="131"/>
      <c r="P9" s="143"/>
      <c r="S9" s="131"/>
      <c r="T9" s="131"/>
      <c r="U9" s="131"/>
      <c r="V9" s="131"/>
      <c r="W9" s="143"/>
      <c r="AA9" s="90"/>
      <c r="AB9" s="90"/>
      <c r="AC9" s="90"/>
      <c r="AD9" s="90"/>
      <c r="AE9" s="90"/>
      <c r="AF9" s="90"/>
      <c r="AG9" s="90"/>
      <c r="AH9" s="90"/>
      <c r="AI9" s="90"/>
      <c r="AJ9" s="90"/>
      <c r="AK9" s="90"/>
      <c r="AL9" s="90"/>
      <c r="AM9" s="90"/>
      <c r="AN9" s="90"/>
      <c r="AO9" s="90"/>
      <c r="AP9" s="90"/>
      <c r="AQ9" s="90"/>
    </row>
    <row r="10" spans="2:43">
      <c r="C10" s="100" t="s">
        <v>32</v>
      </c>
      <c r="D10" s="101"/>
      <c r="E10" s="132">
        <v>103749938</v>
      </c>
      <c r="F10" s="133"/>
      <c r="G10" s="132">
        <v>55144419</v>
      </c>
      <c r="H10" s="133"/>
      <c r="I10" s="144">
        <f t="shared" ref="I10:I17" si="0">(E10/G10-1)*100</f>
        <v>88.14222704930485</v>
      </c>
      <c r="L10" s="132">
        <v>56174458</v>
      </c>
      <c r="M10" s="133"/>
      <c r="N10" s="132">
        <v>32080556</v>
      </c>
      <c r="O10" s="133"/>
      <c r="P10" s="144">
        <f t="shared" ref="P10:P17" si="1">(L10/N10-1)*100</f>
        <v>75.104377866767649</v>
      </c>
      <c r="S10" s="132">
        <v>47575480</v>
      </c>
      <c r="T10" s="133"/>
      <c r="U10" s="132">
        <v>23063863</v>
      </c>
      <c r="V10" s="133"/>
      <c r="W10" s="144">
        <v>106.27715313778961</v>
      </c>
      <c r="AA10" s="90"/>
      <c r="AB10" s="90"/>
      <c r="AC10" s="90"/>
      <c r="AD10" s="90"/>
      <c r="AE10" s="90"/>
      <c r="AF10" s="90"/>
      <c r="AG10" s="90"/>
      <c r="AH10" s="90"/>
      <c r="AI10" s="90"/>
      <c r="AJ10" s="90"/>
      <c r="AK10" s="90"/>
      <c r="AL10" s="90"/>
      <c r="AM10" s="90"/>
      <c r="AN10" s="90"/>
      <c r="AO10" s="90"/>
      <c r="AP10" s="90"/>
      <c r="AQ10" s="90"/>
    </row>
    <row r="11" spans="2:43">
      <c r="C11" s="100" t="s">
        <v>33</v>
      </c>
      <c r="D11" s="101"/>
      <c r="E11" s="132">
        <f>SUM(E12:E17)</f>
        <v>154813069.977</v>
      </c>
      <c r="F11" s="133"/>
      <c r="G11" s="132">
        <f>SUM(G12:G17)</f>
        <v>107722735.97499999</v>
      </c>
      <c r="H11" s="133"/>
      <c r="I11" s="144">
        <f t="shared" si="0"/>
        <v>43.714387288611569</v>
      </c>
      <c r="L11" s="132">
        <f>SUM(L12:L17)</f>
        <v>77940580</v>
      </c>
      <c r="M11" s="133"/>
      <c r="N11" s="132">
        <f>SUM(N12:N17)</f>
        <v>60134299.142999999</v>
      </c>
      <c r="O11" s="133"/>
      <c r="P11" s="144">
        <f t="shared" si="1"/>
        <v>29.610856218106861</v>
      </c>
      <c r="S11" s="132">
        <f>SUM(S12:S17)</f>
        <v>76872489.976999998</v>
      </c>
      <c r="T11" s="133"/>
      <c r="U11" s="132">
        <f>SUM(U12:U17)</f>
        <v>47588436.832000002</v>
      </c>
      <c r="V11" s="133"/>
      <c r="W11" s="144">
        <v>68.936726827687835</v>
      </c>
      <c r="AA11" s="90"/>
      <c r="AB11" s="90"/>
      <c r="AC11" s="90"/>
      <c r="AD11" s="90"/>
      <c r="AE11" s="90"/>
      <c r="AF11" s="90"/>
      <c r="AG11" s="90"/>
      <c r="AH11" s="90"/>
      <c r="AI11" s="90"/>
      <c r="AJ11" s="90"/>
      <c r="AK11" s="90"/>
      <c r="AL11" s="90"/>
      <c r="AM11" s="90"/>
      <c r="AN11" s="90"/>
      <c r="AO11" s="90"/>
      <c r="AP11" s="90"/>
      <c r="AQ11" s="90"/>
    </row>
    <row r="12" spans="2:43">
      <c r="C12" s="103" t="s">
        <v>34</v>
      </c>
      <c r="D12" s="104"/>
      <c r="E12" s="135">
        <v>19362102</v>
      </c>
      <c r="F12" s="130"/>
      <c r="G12" s="135">
        <v>14750972</v>
      </c>
      <c r="H12" s="130"/>
      <c r="I12" s="145">
        <f t="shared" si="0"/>
        <v>31.259838334721259</v>
      </c>
      <c r="L12" s="135">
        <v>9506111</v>
      </c>
      <c r="M12" s="130"/>
      <c r="N12" s="135">
        <v>7876405</v>
      </c>
      <c r="O12" s="130"/>
      <c r="P12" s="145">
        <f t="shared" si="1"/>
        <v>20.690987830107765</v>
      </c>
      <c r="Q12" s="84"/>
      <c r="R12" s="84"/>
      <c r="S12" s="134">
        <v>9855991</v>
      </c>
      <c r="T12" s="130"/>
      <c r="U12" s="134">
        <v>6874567</v>
      </c>
      <c r="V12" s="130"/>
      <c r="W12" s="145">
        <v>43.368898724821506</v>
      </c>
      <c r="X12" s="84"/>
      <c r="AA12" s="90"/>
      <c r="AB12" s="90"/>
      <c r="AC12" s="90"/>
      <c r="AD12" s="90"/>
      <c r="AE12" s="90"/>
      <c r="AF12" s="90"/>
      <c r="AG12" s="90"/>
      <c r="AH12" s="90"/>
      <c r="AI12" s="90"/>
      <c r="AJ12" s="90"/>
      <c r="AK12" s="90"/>
      <c r="AL12" s="90"/>
      <c r="AM12" s="90"/>
      <c r="AN12" s="90"/>
      <c r="AO12" s="90"/>
      <c r="AP12" s="90"/>
      <c r="AQ12" s="90"/>
    </row>
    <row r="13" spans="2:43">
      <c r="C13" s="107" t="s">
        <v>40</v>
      </c>
      <c r="D13" s="92"/>
      <c r="E13" s="135">
        <v>14427775</v>
      </c>
      <c r="F13" s="130"/>
      <c r="G13" s="135">
        <v>8838364</v>
      </c>
      <c r="H13" s="130"/>
      <c r="I13" s="145">
        <f t="shared" si="0"/>
        <v>63.240334976020442</v>
      </c>
      <c r="L13" s="135">
        <v>7780025</v>
      </c>
      <c r="M13" s="130"/>
      <c r="N13" s="135">
        <v>5348379</v>
      </c>
      <c r="O13" s="130"/>
      <c r="P13" s="145">
        <f t="shared" si="1"/>
        <v>45.465102603985244</v>
      </c>
      <c r="S13" s="135">
        <v>6647750</v>
      </c>
      <c r="T13" s="130"/>
      <c r="U13" s="135">
        <v>3489985</v>
      </c>
      <c r="V13" s="130"/>
      <c r="W13" s="145">
        <v>90.480761378630575</v>
      </c>
      <c r="AA13" s="90"/>
      <c r="AB13" s="90"/>
      <c r="AC13" s="90"/>
      <c r="AD13" s="90"/>
      <c r="AE13" s="90"/>
      <c r="AF13" s="90"/>
      <c r="AG13" s="90"/>
      <c r="AH13" s="90"/>
      <c r="AI13" s="90"/>
      <c r="AJ13" s="90"/>
      <c r="AK13" s="90"/>
      <c r="AL13" s="90"/>
      <c r="AM13" s="90"/>
      <c r="AN13" s="90"/>
      <c r="AO13" s="90"/>
      <c r="AP13" s="90"/>
      <c r="AQ13" s="90"/>
    </row>
    <row r="14" spans="2:43">
      <c r="C14" s="128" t="s">
        <v>64</v>
      </c>
      <c r="D14" s="92"/>
      <c r="E14" s="135">
        <v>15267648</v>
      </c>
      <c r="F14" s="130"/>
      <c r="G14" s="135">
        <v>6849011</v>
      </c>
      <c r="H14" s="130"/>
      <c r="I14" s="145">
        <f t="shared" si="0"/>
        <v>122.91755700202556</v>
      </c>
      <c r="L14" s="135">
        <v>8240239</v>
      </c>
      <c r="M14" s="130"/>
      <c r="N14" s="135">
        <v>3607275</v>
      </c>
      <c r="O14" s="130"/>
      <c r="P14" s="145">
        <f t="shared" si="1"/>
        <v>128.43390093630234</v>
      </c>
      <c r="S14" s="135">
        <v>7027409</v>
      </c>
      <c r="T14" s="130"/>
      <c r="U14" s="135">
        <v>3241736</v>
      </c>
      <c r="V14" s="130"/>
      <c r="W14" s="145">
        <v>116.77918868161998</v>
      </c>
      <c r="AA14" s="90"/>
      <c r="AB14" s="90"/>
      <c r="AC14" s="90"/>
      <c r="AD14" s="90"/>
      <c r="AE14" s="90"/>
      <c r="AF14" s="90"/>
      <c r="AG14" s="90"/>
      <c r="AH14" s="90"/>
      <c r="AI14" s="90"/>
      <c r="AJ14" s="90"/>
      <c r="AK14" s="90"/>
      <c r="AL14" s="90"/>
      <c r="AM14" s="90"/>
      <c r="AN14" s="90"/>
      <c r="AO14" s="90"/>
      <c r="AP14" s="90"/>
      <c r="AQ14" s="90"/>
    </row>
    <row r="15" spans="2:43">
      <c r="C15" s="107" t="s">
        <v>35</v>
      </c>
      <c r="D15" s="92"/>
      <c r="E15" s="135">
        <v>76560912</v>
      </c>
      <c r="F15" s="130"/>
      <c r="G15" s="135">
        <v>62056979</v>
      </c>
      <c r="H15" s="130"/>
      <c r="I15" s="145">
        <f t="shared" si="0"/>
        <v>23.371961113350359</v>
      </c>
      <c r="L15" s="135">
        <v>36683430</v>
      </c>
      <c r="M15" s="130"/>
      <c r="N15" s="135">
        <v>34724926</v>
      </c>
      <c r="O15" s="130"/>
      <c r="P15" s="145">
        <f t="shared" si="1"/>
        <v>5.6400523358926646</v>
      </c>
      <c r="S15" s="135">
        <v>39877482</v>
      </c>
      <c r="T15" s="130"/>
      <c r="U15" s="135">
        <v>27332053</v>
      </c>
      <c r="V15" s="130"/>
      <c r="W15" s="145">
        <v>45.900061001637901</v>
      </c>
      <c r="AA15" s="90"/>
      <c r="AB15" s="90"/>
      <c r="AC15" s="90"/>
      <c r="AD15" s="90"/>
      <c r="AE15" s="90"/>
      <c r="AF15" s="90"/>
      <c r="AG15" s="90"/>
      <c r="AH15" s="90"/>
      <c r="AI15" s="90"/>
      <c r="AJ15" s="90"/>
      <c r="AK15" s="90"/>
      <c r="AL15" s="90"/>
      <c r="AM15" s="90"/>
      <c r="AN15" s="90"/>
      <c r="AO15" s="90"/>
      <c r="AP15" s="90"/>
      <c r="AQ15" s="90"/>
    </row>
    <row r="16" spans="2:43">
      <c r="C16" s="107" t="s">
        <v>41</v>
      </c>
      <c r="D16" s="92"/>
      <c r="E16" s="135">
        <v>14316500</v>
      </c>
      <c r="F16" s="130"/>
      <c r="G16" s="135">
        <v>7087764</v>
      </c>
      <c r="H16" s="130"/>
      <c r="I16" s="145">
        <f t="shared" si="0"/>
        <v>101.98894884197611</v>
      </c>
      <c r="L16" s="135">
        <v>7617493</v>
      </c>
      <c r="M16" s="130"/>
      <c r="N16" s="135">
        <v>3930468</v>
      </c>
      <c r="O16" s="130"/>
      <c r="P16" s="145">
        <f t="shared" si="1"/>
        <v>93.806259203738591</v>
      </c>
      <c r="S16" s="135">
        <v>6699007</v>
      </c>
      <c r="T16" s="130"/>
      <c r="U16" s="135">
        <v>3157296</v>
      </c>
      <c r="V16" s="130"/>
      <c r="W16" s="145">
        <v>112.17545013201172</v>
      </c>
      <c r="AA16" s="90"/>
      <c r="AB16" s="90"/>
      <c r="AC16" s="90"/>
      <c r="AD16" s="90"/>
      <c r="AE16" s="90"/>
      <c r="AF16" s="90"/>
      <c r="AG16" s="90"/>
      <c r="AH16" s="90"/>
      <c r="AI16" s="90"/>
      <c r="AJ16" s="90"/>
      <c r="AK16" s="90"/>
      <c r="AL16" s="90"/>
      <c r="AM16" s="90"/>
      <c r="AN16" s="90"/>
      <c r="AO16" s="90"/>
      <c r="AP16" s="90"/>
      <c r="AQ16" s="90"/>
    </row>
    <row r="17" spans="3:43">
      <c r="C17" s="107" t="s">
        <v>36</v>
      </c>
      <c r="D17" s="92"/>
      <c r="E17" s="135">
        <v>14878132.977</v>
      </c>
      <c r="F17" s="130"/>
      <c r="G17" s="135">
        <v>8139645.9749999996</v>
      </c>
      <c r="H17" s="130"/>
      <c r="I17" s="145">
        <f t="shared" si="0"/>
        <v>82.785996131729817</v>
      </c>
      <c r="L17" s="135">
        <f>E17-S17</f>
        <v>8113282</v>
      </c>
      <c r="M17" s="130"/>
      <c r="N17" s="135">
        <f>G17-U17</f>
        <v>4646846.1429999992</v>
      </c>
      <c r="O17" s="130"/>
      <c r="P17" s="145">
        <f t="shared" si="1"/>
        <v>74.597603413701009</v>
      </c>
      <c r="S17" s="135">
        <v>6764850.977</v>
      </c>
      <c r="T17" s="130"/>
      <c r="U17" s="135">
        <v>3492799.8319999999</v>
      </c>
      <c r="V17" s="130"/>
      <c r="W17" s="145">
        <v>148.04956268747441</v>
      </c>
      <c r="AA17" s="90"/>
      <c r="AB17" s="90"/>
      <c r="AC17" s="90"/>
      <c r="AD17" s="90"/>
      <c r="AE17" s="90"/>
      <c r="AF17" s="90"/>
      <c r="AG17" s="90"/>
      <c r="AH17" s="90"/>
      <c r="AI17" s="90"/>
      <c r="AJ17" s="90"/>
      <c r="AK17" s="90"/>
      <c r="AL17" s="90"/>
      <c r="AM17" s="90"/>
      <c r="AN17" s="90"/>
      <c r="AO17" s="90"/>
      <c r="AP17" s="90"/>
      <c r="AQ17" s="90"/>
    </row>
    <row r="18" spans="3:43" ht="0.9" customHeight="1">
      <c r="C18" s="100" t="s">
        <v>37</v>
      </c>
      <c r="D18" s="101"/>
      <c r="E18" s="132"/>
      <c r="F18" s="133"/>
      <c r="G18" s="132"/>
      <c r="H18" s="133"/>
      <c r="I18" s="144"/>
      <c r="L18" s="132"/>
      <c r="M18" s="133"/>
      <c r="N18" s="132"/>
      <c r="O18" s="133"/>
      <c r="P18" s="144"/>
      <c r="S18" s="132"/>
      <c r="T18" s="133"/>
      <c r="U18" s="132"/>
      <c r="V18" s="133"/>
      <c r="W18" s="144"/>
      <c r="AA18" s="90"/>
      <c r="AB18" s="90"/>
      <c r="AC18" s="90"/>
      <c r="AD18" s="90"/>
      <c r="AE18" s="90"/>
      <c r="AF18" s="90"/>
      <c r="AG18" s="90"/>
      <c r="AH18" s="90"/>
      <c r="AI18" s="90"/>
      <c r="AJ18" s="90"/>
      <c r="AK18" s="90"/>
      <c r="AL18" s="90"/>
      <c r="AM18" s="90"/>
      <c r="AN18" s="90"/>
      <c r="AO18" s="90"/>
      <c r="AP18" s="90"/>
      <c r="AQ18" s="90"/>
    </row>
    <row r="19" spans="3:43" ht="9" customHeight="1">
      <c r="C19" s="92"/>
      <c r="D19" s="92"/>
      <c r="E19" s="136"/>
      <c r="F19" s="136"/>
      <c r="G19" s="136"/>
      <c r="H19" s="136"/>
      <c r="I19" s="146"/>
      <c r="L19" s="136"/>
      <c r="M19" s="136"/>
      <c r="N19" s="136"/>
      <c r="O19" s="136"/>
      <c r="P19" s="146"/>
      <c r="S19" s="136"/>
      <c r="T19" s="136"/>
      <c r="U19" s="136"/>
      <c r="V19" s="136"/>
      <c r="W19" s="146"/>
      <c r="AA19" s="90"/>
      <c r="AB19" s="90"/>
      <c r="AC19" s="90"/>
      <c r="AD19" s="90"/>
      <c r="AE19" s="90"/>
      <c r="AF19" s="90"/>
      <c r="AG19" s="90"/>
      <c r="AH19" s="90"/>
      <c r="AI19" s="90"/>
      <c r="AJ19" s="90"/>
      <c r="AK19" s="90"/>
      <c r="AL19" s="90"/>
      <c r="AM19" s="90"/>
      <c r="AN19" s="90"/>
      <c r="AO19" s="90"/>
      <c r="AP19" s="90"/>
      <c r="AQ19" s="90"/>
    </row>
    <row r="20" spans="3:43">
      <c r="C20" s="97" t="s">
        <v>43</v>
      </c>
      <c r="D20" s="98"/>
      <c r="E20" s="129">
        <v>61894531.732669815</v>
      </c>
      <c r="F20" s="130"/>
      <c r="G20" s="129">
        <v>43739404.313996188</v>
      </c>
      <c r="H20" s="130"/>
      <c r="I20" s="142">
        <f>(E20/G20-1)*100</f>
        <v>41.507486678011674</v>
      </c>
      <c r="J20" s="85"/>
      <c r="K20" s="85"/>
      <c r="L20" s="129">
        <v>39432576.583790019</v>
      </c>
      <c r="M20" s="130"/>
      <c r="N20" s="129">
        <v>26039028.699795984</v>
      </c>
      <c r="O20" s="130"/>
      <c r="P20" s="142">
        <f>(L20/N20-1)*100</f>
        <v>51.436434278744713</v>
      </c>
      <c r="Q20" s="85"/>
      <c r="R20" s="85"/>
      <c r="S20" s="129">
        <v>22461955.148879796</v>
      </c>
      <c r="T20" s="130"/>
      <c r="U20" s="129">
        <v>17700375.614200205</v>
      </c>
      <c r="V20" s="130"/>
      <c r="W20" s="142">
        <v>26.901008421875481</v>
      </c>
      <c r="X20" s="85"/>
      <c r="AA20" s="90"/>
      <c r="AB20" s="90"/>
      <c r="AC20" s="90"/>
      <c r="AD20" s="90"/>
      <c r="AE20" s="90"/>
      <c r="AF20" s="90"/>
      <c r="AG20" s="90"/>
      <c r="AH20" s="90"/>
      <c r="AI20" s="90"/>
      <c r="AJ20" s="90"/>
      <c r="AK20" s="90"/>
      <c r="AL20" s="90"/>
      <c r="AM20" s="90"/>
      <c r="AN20" s="90"/>
      <c r="AO20" s="90"/>
      <c r="AP20" s="90"/>
      <c r="AQ20" s="90"/>
    </row>
    <row r="21" spans="3:43" ht="5.25" customHeight="1">
      <c r="C21" s="92"/>
      <c r="D21" s="92"/>
      <c r="E21" s="131"/>
      <c r="F21" s="131"/>
      <c r="G21" s="131"/>
      <c r="H21" s="131"/>
      <c r="I21" s="143"/>
      <c r="L21" s="131"/>
      <c r="M21" s="131"/>
      <c r="N21" s="131"/>
      <c r="O21" s="131"/>
      <c r="P21" s="143"/>
      <c r="S21" s="131"/>
      <c r="T21" s="131"/>
      <c r="U21" s="131"/>
      <c r="V21" s="131"/>
      <c r="W21" s="143"/>
      <c r="AA21" s="90"/>
      <c r="AB21" s="90"/>
      <c r="AC21" s="90"/>
      <c r="AD21" s="90"/>
      <c r="AE21" s="90"/>
      <c r="AF21" s="90"/>
      <c r="AG21" s="90"/>
      <c r="AH21" s="90"/>
      <c r="AI21" s="90"/>
      <c r="AJ21" s="90"/>
      <c r="AK21" s="90"/>
      <c r="AL21" s="90"/>
      <c r="AM21" s="90"/>
      <c r="AN21" s="90"/>
      <c r="AO21" s="90"/>
      <c r="AP21" s="90"/>
      <c r="AQ21" s="90"/>
    </row>
    <row r="22" spans="3:43">
      <c r="C22" s="100" t="s">
        <v>32</v>
      </c>
      <c r="D22" s="101"/>
      <c r="E22" s="132">
        <v>40503560</v>
      </c>
      <c r="F22" s="133"/>
      <c r="G22" s="132">
        <v>29096478</v>
      </c>
      <c r="H22" s="133"/>
      <c r="I22" s="144">
        <f t="shared" ref="I22:I29" si="2">(E22/G22-1)*100</f>
        <v>39.204339439295708</v>
      </c>
      <c r="J22" s="85"/>
      <c r="K22" s="85"/>
      <c r="L22" s="132">
        <v>26222859</v>
      </c>
      <c r="M22" s="133"/>
      <c r="N22" s="132">
        <v>18214908</v>
      </c>
      <c r="O22" s="133"/>
      <c r="P22" s="144">
        <f t="shared" ref="P22:P29" si="3">(L22/N22-1)*100</f>
        <v>43.96371916893569</v>
      </c>
      <c r="Q22" s="85"/>
      <c r="R22" s="85"/>
      <c r="S22" s="132">
        <v>14280701</v>
      </c>
      <c r="T22" s="133"/>
      <c r="U22" s="132">
        <v>10881570</v>
      </c>
      <c r="V22" s="133"/>
      <c r="W22" s="144">
        <v>31.237505249702014</v>
      </c>
      <c r="X22" s="85"/>
      <c r="AA22" s="90"/>
      <c r="AB22" s="90"/>
      <c r="AC22" s="90"/>
      <c r="AD22" s="90"/>
      <c r="AE22" s="90"/>
      <c r="AF22" s="90"/>
      <c r="AG22" s="90"/>
      <c r="AH22" s="90"/>
      <c r="AI22" s="90"/>
      <c r="AJ22" s="90"/>
      <c r="AK22" s="90"/>
      <c r="AL22" s="90"/>
      <c r="AM22" s="90"/>
      <c r="AN22" s="90"/>
      <c r="AO22" s="90"/>
      <c r="AP22" s="90"/>
      <c r="AQ22" s="90"/>
    </row>
    <row r="23" spans="3:43">
      <c r="C23" s="100" t="s">
        <v>33</v>
      </c>
      <c r="D23" s="101"/>
      <c r="E23" s="137">
        <v>21390971.732669812</v>
      </c>
      <c r="F23" s="133"/>
      <c r="G23" s="137">
        <v>14642926.31399619</v>
      </c>
      <c r="H23" s="133"/>
      <c r="I23" s="147">
        <f t="shared" si="2"/>
        <v>46.083994919947237</v>
      </c>
      <c r="J23" s="85"/>
      <c r="K23" s="85"/>
      <c r="L23" s="137">
        <v>13209717.583790015</v>
      </c>
      <c r="M23" s="133"/>
      <c r="N23" s="137">
        <v>7824120.6997959875</v>
      </c>
      <c r="O23" s="133"/>
      <c r="P23" s="147">
        <f t="shared" si="3"/>
        <v>68.833254120612636</v>
      </c>
      <c r="Q23" s="85"/>
      <c r="R23" s="85"/>
      <c r="S23" s="137">
        <v>8181254.1488797972</v>
      </c>
      <c r="T23" s="133"/>
      <c r="U23" s="137">
        <v>6818805.6142002027</v>
      </c>
      <c r="V23" s="133"/>
      <c r="W23" s="147">
        <v>19.980750468121379</v>
      </c>
      <c r="X23" s="85"/>
      <c r="AA23" s="90"/>
      <c r="AB23" s="90"/>
      <c r="AC23" s="90"/>
      <c r="AD23" s="90"/>
      <c r="AE23" s="90"/>
      <c r="AF23" s="90"/>
      <c r="AG23" s="90"/>
      <c r="AH23" s="90"/>
      <c r="AI23" s="90"/>
      <c r="AJ23" s="90"/>
      <c r="AK23" s="90"/>
      <c r="AL23" s="90"/>
      <c r="AM23" s="90"/>
      <c r="AN23" s="90"/>
      <c r="AO23" s="90"/>
      <c r="AP23" s="90"/>
      <c r="AQ23" s="90"/>
    </row>
    <row r="24" spans="3:43">
      <c r="C24" s="103" t="s">
        <v>34</v>
      </c>
      <c r="D24" s="104"/>
      <c r="E24" s="138">
        <v>2835344.5251730238</v>
      </c>
      <c r="F24" s="130"/>
      <c r="G24" s="138">
        <v>2722915.5289400001</v>
      </c>
      <c r="H24" s="130"/>
      <c r="I24" s="148">
        <f t="shared" si="2"/>
        <v>4.1289931706691929</v>
      </c>
      <c r="J24" s="86"/>
      <c r="K24" s="86"/>
      <c r="L24" s="138">
        <v>1395466.3196430239</v>
      </c>
      <c r="M24" s="130"/>
      <c r="N24" s="138">
        <v>1154359.8071097019</v>
      </c>
      <c r="O24" s="130"/>
      <c r="P24" s="148">
        <f t="shared" si="3"/>
        <v>20.886599745447398</v>
      </c>
      <c r="Q24" s="86"/>
      <c r="R24" s="86"/>
      <c r="S24" s="138">
        <v>1439878.2055299999</v>
      </c>
      <c r="T24" s="130"/>
      <c r="U24" s="138">
        <v>1568555.7218302982</v>
      </c>
      <c r="V24" s="130"/>
      <c r="W24" s="148">
        <v>-8.2035667913759944</v>
      </c>
      <c r="X24" s="86"/>
      <c r="AA24" s="90"/>
      <c r="AB24" s="90"/>
      <c r="AC24" s="90"/>
      <c r="AD24" s="90"/>
      <c r="AE24" s="90"/>
      <c r="AF24" s="90"/>
      <c r="AG24" s="90"/>
      <c r="AH24" s="90"/>
      <c r="AI24" s="90"/>
      <c r="AJ24" s="90"/>
      <c r="AK24" s="90"/>
      <c r="AL24" s="90"/>
      <c r="AM24" s="90"/>
      <c r="AN24" s="90"/>
      <c r="AO24" s="90"/>
      <c r="AP24" s="90"/>
      <c r="AQ24" s="90"/>
    </row>
    <row r="25" spans="3:43">
      <c r="C25" s="107" t="s">
        <v>40</v>
      </c>
      <c r="D25" s="92"/>
      <c r="E25" s="139">
        <v>3085111.2335006087</v>
      </c>
      <c r="F25" s="130"/>
      <c r="G25" s="139">
        <v>1374326.19165999</v>
      </c>
      <c r="H25" s="130"/>
      <c r="I25" s="149">
        <f t="shared" si="2"/>
        <v>124.48173164583545</v>
      </c>
      <c r="J25" s="86"/>
      <c r="K25" s="86"/>
      <c r="L25" s="139">
        <v>1977211.5851247767</v>
      </c>
      <c r="M25" s="130"/>
      <c r="N25" s="139">
        <v>995493.81400999997</v>
      </c>
      <c r="O25" s="130"/>
      <c r="P25" s="149">
        <f t="shared" si="3"/>
        <v>98.616159869469072</v>
      </c>
      <c r="Q25" s="86"/>
      <c r="R25" s="86"/>
      <c r="S25" s="139">
        <v>1107899.648375832</v>
      </c>
      <c r="T25" s="130"/>
      <c r="U25" s="139">
        <v>378832.37764999003</v>
      </c>
      <c r="V25" s="130"/>
      <c r="W25" s="149">
        <v>192.45115088854422</v>
      </c>
      <c r="X25" s="86"/>
      <c r="AA25" s="90"/>
      <c r="AB25" s="90"/>
      <c r="AC25" s="90"/>
      <c r="AD25" s="90"/>
      <c r="AE25" s="90"/>
      <c r="AF25" s="90"/>
      <c r="AG25" s="90"/>
      <c r="AH25" s="90"/>
      <c r="AI25" s="90"/>
      <c r="AJ25" s="90"/>
      <c r="AK25" s="90"/>
      <c r="AL25" s="90"/>
      <c r="AM25" s="90"/>
      <c r="AN25" s="90"/>
      <c r="AO25" s="90"/>
      <c r="AP25" s="90"/>
      <c r="AQ25" s="90"/>
    </row>
    <row r="26" spans="3:43">
      <c r="C26" s="128" t="s">
        <v>64</v>
      </c>
      <c r="D26" s="92"/>
      <c r="E26" s="139">
        <v>981958.41554258438</v>
      </c>
      <c r="F26" s="130"/>
      <c r="G26" s="139">
        <v>554191.76963</v>
      </c>
      <c r="H26" s="130"/>
      <c r="I26" s="149">
        <f t="shared" si="2"/>
        <v>77.187477215365007</v>
      </c>
      <c r="J26" s="86"/>
      <c r="K26" s="86"/>
      <c r="L26" s="139">
        <v>546191.48998696404</v>
      </c>
      <c r="M26" s="130"/>
      <c r="N26" s="139">
        <v>318920.91663999995</v>
      </c>
      <c r="O26" s="130"/>
      <c r="P26" s="149">
        <f t="shared" si="3"/>
        <v>71.262360506604409</v>
      </c>
      <c r="Q26" s="86"/>
      <c r="R26" s="86"/>
      <c r="S26" s="139">
        <v>435766.9255556204</v>
      </c>
      <c r="T26" s="130"/>
      <c r="U26" s="139">
        <v>235270.85299000001</v>
      </c>
      <c r="V26" s="130"/>
      <c r="W26" s="149">
        <v>85.219256876729361</v>
      </c>
      <c r="X26" s="86"/>
      <c r="AA26" s="90"/>
      <c r="AB26" s="90"/>
      <c r="AC26" s="90"/>
      <c r="AD26" s="90"/>
      <c r="AE26" s="90"/>
      <c r="AF26" s="90"/>
      <c r="AG26" s="90"/>
      <c r="AH26" s="90"/>
      <c r="AI26" s="90"/>
      <c r="AJ26" s="90"/>
      <c r="AK26" s="90"/>
      <c r="AL26" s="90"/>
      <c r="AM26" s="90"/>
      <c r="AN26" s="90"/>
      <c r="AO26" s="90"/>
      <c r="AP26" s="90"/>
      <c r="AQ26" s="90"/>
    </row>
    <row r="27" spans="3:43">
      <c r="C27" s="107" t="s">
        <v>35</v>
      </c>
      <c r="D27" s="92"/>
      <c r="E27" s="139">
        <v>12652433.69108</v>
      </c>
      <c r="F27" s="130"/>
      <c r="G27" s="139">
        <v>8921442.6347432788</v>
      </c>
      <c r="H27" s="130"/>
      <c r="I27" s="149">
        <f t="shared" si="2"/>
        <v>41.820490352164711</v>
      </c>
      <c r="J27" s="86"/>
      <c r="K27" s="86"/>
      <c r="L27" s="139">
        <v>7819649.6212800005</v>
      </c>
      <c r="M27" s="130"/>
      <c r="N27" s="139">
        <v>4653077.8518432789</v>
      </c>
      <c r="O27" s="130"/>
      <c r="P27" s="149">
        <f t="shared" si="3"/>
        <v>68.053272914449735</v>
      </c>
      <c r="Q27" s="86"/>
      <c r="R27" s="86"/>
      <c r="S27" s="139">
        <v>4832784.0697999997</v>
      </c>
      <c r="T27" s="130"/>
      <c r="U27" s="139">
        <v>4268364.7829</v>
      </c>
      <c r="V27" s="130"/>
      <c r="W27" s="149">
        <v>13.223314210659476</v>
      </c>
      <c r="X27" s="86"/>
      <c r="AA27" s="90"/>
      <c r="AB27" s="90"/>
      <c r="AC27" s="90"/>
      <c r="AD27" s="90"/>
      <c r="AE27" s="90"/>
      <c r="AF27" s="90"/>
      <c r="AG27" s="90"/>
      <c r="AH27" s="90"/>
      <c r="AI27" s="90"/>
      <c r="AJ27" s="90"/>
      <c r="AK27" s="90"/>
      <c r="AL27" s="90"/>
      <c r="AM27" s="90"/>
      <c r="AN27" s="90"/>
      <c r="AO27" s="90"/>
      <c r="AP27" s="90"/>
      <c r="AQ27" s="90"/>
    </row>
    <row r="28" spans="3:43">
      <c r="C28" s="107" t="s">
        <v>41</v>
      </c>
      <c r="D28" s="92"/>
      <c r="E28" s="139">
        <v>1450800.3900279999</v>
      </c>
      <c r="F28" s="130"/>
      <c r="G28" s="139">
        <v>392264.02477999998</v>
      </c>
      <c r="H28" s="130"/>
      <c r="I28" s="145">
        <f t="shared" si="2"/>
        <v>269.85303223808927</v>
      </c>
      <c r="J28" s="86"/>
      <c r="K28" s="86"/>
      <c r="L28" s="139">
        <v>1071835.4430979998</v>
      </c>
      <c r="M28" s="130"/>
      <c r="N28" s="139">
        <v>280365.04358</v>
      </c>
      <c r="O28" s="130"/>
      <c r="P28" s="145">
        <f t="shared" si="3"/>
        <v>282.29995773070044</v>
      </c>
      <c r="Q28" s="86"/>
      <c r="R28" s="86"/>
      <c r="S28" s="139">
        <v>378964.94692999998</v>
      </c>
      <c r="T28" s="130"/>
      <c r="U28" s="139">
        <v>111898.98119999999</v>
      </c>
      <c r="V28" s="130"/>
      <c r="W28" s="145">
        <v>238.66702168866573</v>
      </c>
      <c r="X28" s="86"/>
      <c r="AA28" s="90"/>
      <c r="AB28" s="90"/>
      <c r="AC28" s="90"/>
      <c r="AD28" s="90"/>
      <c r="AE28" s="90"/>
      <c r="AF28" s="90"/>
      <c r="AG28" s="90"/>
      <c r="AH28" s="90"/>
      <c r="AI28" s="90"/>
      <c r="AJ28" s="90"/>
      <c r="AK28" s="90"/>
      <c r="AL28" s="90"/>
      <c r="AM28" s="90"/>
      <c r="AN28" s="90"/>
      <c r="AO28" s="90"/>
      <c r="AP28" s="90"/>
      <c r="AQ28" s="90"/>
    </row>
    <row r="29" spans="3:43" ht="18" customHeight="1">
      <c r="C29" s="110" t="s">
        <v>36</v>
      </c>
      <c r="D29" s="111"/>
      <c r="E29" s="140">
        <v>385323.47734559514</v>
      </c>
      <c r="F29" s="130"/>
      <c r="G29" s="140">
        <v>677786.16424292116</v>
      </c>
      <c r="H29" s="130"/>
      <c r="I29" s="150">
        <f t="shared" si="2"/>
        <v>-43.149698581410746</v>
      </c>
      <c r="J29" s="86"/>
      <c r="K29" s="86"/>
      <c r="L29" s="140">
        <v>399363.12465725001</v>
      </c>
      <c r="M29" s="130"/>
      <c r="N29" s="140">
        <v>421903.26661300566</v>
      </c>
      <c r="O29" s="130"/>
      <c r="P29" s="150">
        <f t="shared" si="3"/>
        <v>-5.3424905042109501</v>
      </c>
      <c r="Q29" s="86"/>
      <c r="R29" s="86"/>
      <c r="S29" s="140">
        <v>-14039.647311654873</v>
      </c>
      <c r="T29" s="130"/>
      <c r="U29" s="140">
        <v>255882.8976299155</v>
      </c>
      <c r="V29" s="130"/>
      <c r="W29" s="150">
        <v>-105.48674704003098</v>
      </c>
      <c r="X29" s="86"/>
      <c r="AA29" s="90"/>
      <c r="AB29" s="90"/>
      <c r="AC29" s="90"/>
      <c r="AD29" s="90"/>
      <c r="AE29" s="90"/>
      <c r="AF29" s="90"/>
      <c r="AG29" s="90"/>
      <c r="AH29" s="90"/>
      <c r="AI29" s="90"/>
      <c r="AJ29" s="90"/>
      <c r="AK29" s="90"/>
      <c r="AL29" s="90"/>
      <c r="AM29" s="90"/>
      <c r="AN29" s="90"/>
      <c r="AO29" s="90"/>
      <c r="AP29" s="90"/>
      <c r="AQ29" s="90"/>
    </row>
    <row r="30" spans="3:43" ht="9" customHeight="1">
      <c r="C30" s="92"/>
      <c r="D30" s="92"/>
      <c r="E30" s="136"/>
      <c r="F30" s="136"/>
      <c r="G30" s="136"/>
      <c r="H30" s="136"/>
      <c r="I30" s="146"/>
      <c r="L30" s="136"/>
      <c r="M30" s="136"/>
      <c r="N30" s="136"/>
      <c r="O30" s="136"/>
      <c r="P30" s="146"/>
      <c r="S30" s="136"/>
      <c r="T30" s="136"/>
      <c r="U30" s="136"/>
      <c r="V30" s="136"/>
      <c r="W30" s="146"/>
      <c r="AA30" s="90"/>
      <c r="AB30" s="90"/>
      <c r="AC30" s="90"/>
      <c r="AD30" s="90"/>
      <c r="AE30" s="90"/>
      <c r="AF30" s="90"/>
      <c r="AG30" s="90"/>
      <c r="AH30" s="90"/>
      <c r="AI30" s="90"/>
      <c r="AJ30" s="90"/>
      <c r="AK30" s="90"/>
      <c r="AL30" s="90"/>
      <c r="AM30" s="90"/>
      <c r="AN30" s="90"/>
      <c r="AO30" s="90"/>
      <c r="AP30" s="90"/>
      <c r="AQ30" s="90"/>
    </row>
    <row r="31" spans="3:43">
      <c r="C31" s="97" t="s">
        <v>42</v>
      </c>
      <c r="D31" s="112"/>
      <c r="E31" s="129">
        <v>47205458.049456589</v>
      </c>
      <c r="F31" s="130"/>
      <c r="G31" s="129">
        <v>30221368.870653786</v>
      </c>
      <c r="H31" s="130"/>
      <c r="I31" s="142">
        <f>(E31/G31-1)*100</f>
        <v>56.198940727979618</v>
      </c>
      <c r="L31" s="129">
        <v>31177503.139071532</v>
      </c>
      <c r="M31" s="130"/>
      <c r="N31" s="129">
        <v>18048265.159539122</v>
      </c>
      <c r="O31" s="130"/>
      <c r="P31" s="142">
        <f>(L31/N31-1)*100</f>
        <v>72.745152309518019</v>
      </c>
      <c r="S31" s="129">
        <v>16027954.910385059</v>
      </c>
      <c r="T31" s="130"/>
      <c r="U31" s="129">
        <v>12173103.711114664</v>
      </c>
      <c r="V31" s="130"/>
      <c r="W31" s="142">
        <v>31.6669543836279</v>
      </c>
      <c r="AA31" s="90"/>
      <c r="AB31" s="90"/>
      <c r="AC31" s="90"/>
      <c r="AD31" s="90"/>
      <c r="AE31" s="90"/>
      <c r="AF31" s="90"/>
      <c r="AG31" s="90"/>
      <c r="AH31" s="90"/>
      <c r="AI31" s="90"/>
      <c r="AJ31" s="90"/>
      <c r="AK31" s="90"/>
      <c r="AL31" s="90"/>
      <c r="AM31" s="90"/>
      <c r="AN31" s="90"/>
      <c r="AO31" s="90"/>
      <c r="AP31" s="90"/>
      <c r="AQ31" s="90"/>
    </row>
    <row r="32" spans="3:43" ht="5.25" customHeight="1">
      <c r="C32" s="92"/>
      <c r="D32" s="92"/>
      <c r="E32" s="131"/>
      <c r="F32" s="131"/>
      <c r="G32" s="131"/>
      <c r="H32" s="131"/>
      <c r="I32" s="143"/>
      <c r="L32" s="131"/>
      <c r="M32" s="131"/>
      <c r="N32" s="131"/>
      <c r="O32" s="131"/>
      <c r="P32" s="143"/>
      <c r="S32" s="131"/>
      <c r="T32" s="131"/>
      <c r="U32" s="131"/>
      <c r="V32" s="131"/>
      <c r="W32" s="143"/>
      <c r="AA32" s="90"/>
      <c r="AB32" s="90"/>
      <c r="AC32" s="90"/>
      <c r="AD32" s="90"/>
      <c r="AE32" s="90"/>
      <c r="AF32" s="90"/>
      <c r="AG32" s="90"/>
      <c r="AH32" s="90"/>
      <c r="AI32" s="90"/>
      <c r="AJ32" s="90"/>
      <c r="AK32" s="90"/>
      <c r="AL32" s="90"/>
      <c r="AM32" s="90"/>
      <c r="AN32" s="90"/>
      <c r="AO32" s="90"/>
      <c r="AP32" s="90"/>
      <c r="AQ32" s="90"/>
    </row>
    <row r="33" spans="2:43">
      <c r="B33" s="87"/>
      <c r="C33" s="100" t="s">
        <v>32</v>
      </c>
      <c r="D33" s="101"/>
      <c r="E33" s="132">
        <v>31616826</v>
      </c>
      <c r="F33" s="133"/>
      <c r="G33" s="132">
        <v>21167188</v>
      </c>
      <c r="H33" s="133"/>
      <c r="I33" s="144">
        <f t="shared" ref="I33:I40" si="4">(E33/G33-1)*100</f>
        <v>49.367152594855781</v>
      </c>
      <c r="L33" s="132">
        <v>20324263</v>
      </c>
      <c r="M33" s="133"/>
      <c r="N33" s="132">
        <v>13112590</v>
      </c>
      <c r="O33" s="133"/>
      <c r="P33" s="144">
        <f t="shared" ref="P33:P40" si="5">(L33/N33-1)*100</f>
        <v>54.998081996005375</v>
      </c>
      <c r="S33" s="132">
        <v>11292563</v>
      </c>
      <c r="T33" s="133"/>
      <c r="U33" s="132">
        <v>8054598</v>
      </c>
      <c r="V33" s="133"/>
      <c r="W33" s="144">
        <v>40.200206143124717</v>
      </c>
      <c r="AA33" s="90"/>
      <c r="AB33" s="90"/>
      <c r="AC33" s="90"/>
      <c r="AD33" s="90"/>
      <c r="AE33" s="90"/>
      <c r="AF33" s="90"/>
      <c r="AG33" s="90"/>
      <c r="AH33" s="90"/>
      <c r="AI33" s="90"/>
      <c r="AJ33" s="90"/>
      <c r="AK33" s="90"/>
      <c r="AL33" s="90"/>
      <c r="AM33" s="90"/>
      <c r="AN33" s="90"/>
      <c r="AO33" s="90"/>
      <c r="AP33" s="90"/>
      <c r="AQ33" s="90"/>
    </row>
    <row r="34" spans="2:43">
      <c r="B34" s="87"/>
      <c r="C34" s="100" t="s">
        <v>33</v>
      </c>
      <c r="D34" s="101"/>
      <c r="E34" s="132">
        <v>15588632.049456589</v>
      </c>
      <c r="F34" s="133"/>
      <c r="G34" s="132">
        <v>9054180.8706537839</v>
      </c>
      <c r="H34" s="133"/>
      <c r="I34" s="151">
        <f t="shared" si="4"/>
        <v>72.170539468480555</v>
      </c>
      <c r="L34" s="132">
        <v>10853240.13907153</v>
      </c>
      <c r="M34" s="133"/>
      <c r="N34" s="132">
        <v>4935675.1595391193</v>
      </c>
      <c r="O34" s="133"/>
      <c r="P34" s="151">
        <f t="shared" si="5"/>
        <v>119.89372858332472</v>
      </c>
      <c r="S34" s="132">
        <v>4735391.9103850592</v>
      </c>
      <c r="T34" s="133"/>
      <c r="U34" s="132">
        <v>4118505.7111146646</v>
      </c>
      <c r="V34" s="133"/>
      <c r="W34" s="151">
        <v>14.978398539198224</v>
      </c>
      <c r="AA34" s="90"/>
      <c r="AB34" s="90"/>
      <c r="AC34" s="90"/>
      <c r="AD34" s="90"/>
      <c r="AE34" s="90"/>
      <c r="AF34" s="90"/>
      <c r="AG34" s="90"/>
      <c r="AH34" s="90"/>
      <c r="AI34" s="90"/>
      <c r="AJ34" s="90"/>
      <c r="AK34" s="90"/>
      <c r="AL34" s="90"/>
      <c r="AM34" s="90"/>
      <c r="AN34" s="90"/>
      <c r="AO34" s="90"/>
      <c r="AP34" s="90"/>
      <c r="AQ34" s="90"/>
    </row>
    <row r="35" spans="2:43">
      <c r="B35" s="87"/>
      <c r="C35" s="103" t="s">
        <v>34</v>
      </c>
      <c r="D35" s="104"/>
      <c r="E35" s="134">
        <v>1515963.7912030267</v>
      </c>
      <c r="F35" s="130"/>
      <c r="G35" s="134">
        <v>1836782.3205325634</v>
      </c>
      <c r="H35" s="130"/>
      <c r="I35" s="152">
        <f t="shared" si="4"/>
        <v>-17.466333693614679</v>
      </c>
      <c r="L35" s="134">
        <v>620714.13080702676</v>
      </c>
      <c r="M35" s="130"/>
      <c r="N35" s="134">
        <v>737895.98190276022</v>
      </c>
      <c r="O35" s="130"/>
      <c r="P35" s="152">
        <f t="shared" si="5"/>
        <v>-15.880537903671044</v>
      </c>
      <c r="S35" s="134">
        <v>895249.6603959999</v>
      </c>
      <c r="T35" s="130"/>
      <c r="U35" s="134">
        <v>1098886.3386298032</v>
      </c>
      <c r="V35" s="130"/>
      <c r="W35" s="152">
        <v>-18.531186627337359</v>
      </c>
      <c r="AA35" s="90"/>
      <c r="AB35" s="90"/>
      <c r="AC35" s="90"/>
      <c r="AD35" s="90"/>
      <c r="AE35" s="90"/>
      <c r="AF35" s="90"/>
      <c r="AG35" s="90"/>
      <c r="AH35" s="90"/>
      <c r="AI35" s="90"/>
      <c r="AJ35" s="90"/>
      <c r="AK35" s="90"/>
      <c r="AL35" s="90"/>
      <c r="AM35" s="90"/>
      <c r="AN35" s="90"/>
      <c r="AO35" s="90"/>
      <c r="AP35" s="90"/>
      <c r="AQ35" s="90"/>
    </row>
    <row r="36" spans="2:43">
      <c r="B36" s="87"/>
      <c r="C36" s="107" t="s">
        <v>40</v>
      </c>
      <c r="D36" s="92"/>
      <c r="E36" s="135">
        <v>2475767.6027112948</v>
      </c>
      <c r="F36" s="130"/>
      <c r="G36" s="135">
        <v>793614.04100990307</v>
      </c>
      <c r="H36" s="130"/>
      <c r="I36" s="145">
        <f t="shared" si="4"/>
        <v>211.96116434139566</v>
      </c>
      <c r="L36" s="135">
        <v>1826082.2684466152</v>
      </c>
      <c r="M36" s="130"/>
      <c r="N36" s="135">
        <v>671563.13025118108</v>
      </c>
      <c r="O36" s="130"/>
      <c r="P36" s="145">
        <f t="shared" si="5"/>
        <v>171.91520591126195</v>
      </c>
      <c r="S36" s="135">
        <v>649685.33426467958</v>
      </c>
      <c r="T36" s="130"/>
      <c r="U36" s="135">
        <v>122050.91075872202</v>
      </c>
      <c r="V36" s="130"/>
      <c r="W36" s="145">
        <v>432.30683017926737</v>
      </c>
      <c r="AA36" s="90"/>
      <c r="AB36" s="90"/>
      <c r="AC36" s="90"/>
      <c r="AD36" s="90"/>
      <c r="AE36" s="90"/>
      <c r="AF36" s="90"/>
      <c r="AG36" s="90"/>
      <c r="AH36" s="90"/>
      <c r="AI36" s="90"/>
      <c r="AJ36" s="90"/>
      <c r="AK36" s="90"/>
      <c r="AL36" s="90"/>
      <c r="AM36" s="90"/>
      <c r="AN36" s="90"/>
      <c r="AO36" s="90"/>
      <c r="AP36" s="90"/>
      <c r="AQ36" s="90"/>
    </row>
    <row r="37" spans="2:43">
      <c r="B37" s="87"/>
      <c r="C37" s="128" t="s">
        <v>64</v>
      </c>
      <c r="D37" s="92"/>
      <c r="E37" s="135">
        <v>143671.90844371577</v>
      </c>
      <c r="F37" s="130"/>
      <c r="G37" s="135">
        <v>212123.644</v>
      </c>
      <c r="H37" s="130"/>
      <c r="I37" s="153">
        <f t="shared" si="4"/>
        <v>-32.269733946435608</v>
      </c>
      <c r="L37" s="135">
        <v>71112.158579681869</v>
      </c>
      <c r="M37" s="130"/>
      <c r="N37" s="135">
        <v>145685.72595519997</v>
      </c>
      <c r="O37" s="130"/>
      <c r="P37" s="153">
        <f t="shared" si="5"/>
        <v>-51.187971152678571</v>
      </c>
      <c r="S37" s="135">
        <v>72559.749864033904</v>
      </c>
      <c r="T37" s="130"/>
      <c r="U37" s="135">
        <v>66437.918044800012</v>
      </c>
      <c r="V37" s="130"/>
      <c r="W37" s="153">
        <v>9.2143643259649632</v>
      </c>
      <c r="AA37" s="90"/>
      <c r="AB37" s="90"/>
      <c r="AC37" s="90"/>
      <c r="AD37" s="90"/>
      <c r="AE37" s="90"/>
      <c r="AF37" s="90"/>
      <c r="AG37" s="90"/>
      <c r="AH37" s="90"/>
      <c r="AI37" s="90"/>
      <c r="AJ37" s="90"/>
      <c r="AK37" s="90"/>
      <c r="AL37" s="90"/>
      <c r="AM37" s="90"/>
      <c r="AN37" s="90"/>
      <c r="AO37" s="90"/>
      <c r="AP37" s="90"/>
      <c r="AQ37" s="90"/>
    </row>
    <row r="38" spans="2:43">
      <c r="B38" s="87"/>
      <c r="C38" s="107" t="s">
        <v>35</v>
      </c>
      <c r="D38" s="92"/>
      <c r="E38" s="135">
        <v>8505302.815200001</v>
      </c>
      <c r="F38" s="130"/>
      <c r="G38" s="135">
        <v>4305935.4104164494</v>
      </c>
      <c r="H38" s="130"/>
      <c r="I38" s="145">
        <f t="shared" si="4"/>
        <v>97.525090474531979</v>
      </c>
      <c r="L38" s="135">
        <v>5413965.4940240011</v>
      </c>
      <c r="M38" s="130"/>
      <c r="N38" s="135">
        <v>2317087.2770026233</v>
      </c>
      <c r="O38" s="130"/>
      <c r="P38" s="145">
        <f t="shared" si="5"/>
        <v>133.65393042196882</v>
      </c>
      <c r="S38" s="135">
        <v>3091337.3211759999</v>
      </c>
      <c r="T38" s="130"/>
      <c r="U38" s="135">
        <v>1988848.1334138259</v>
      </c>
      <c r="V38" s="130"/>
      <c r="W38" s="145">
        <v>55.4335531828551</v>
      </c>
      <c r="AA38" s="90"/>
      <c r="AB38" s="90"/>
      <c r="AC38" s="90"/>
      <c r="AD38" s="90"/>
      <c r="AE38" s="90"/>
      <c r="AF38" s="90"/>
      <c r="AG38" s="90"/>
      <c r="AH38" s="90"/>
      <c r="AI38" s="90"/>
      <c r="AJ38" s="90"/>
      <c r="AK38" s="90"/>
      <c r="AL38" s="90"/>
      <c r="AM38" s="90"/>
      <c r="AN38" s="90"/>
      <c r="AO38" s="90"/>
      <c r="AP38" s="90"/>
      <c r="AQ38" s="90"/>
    </row>
    <row r="39" spans="2:43">
      <c r="B39" s="87"/>
      <c r="C39" s="107" t="s">
        <v>41</v>
      </c>
      <c r="D39" s="92"/>
      <c r="E39" s="135">
        <v>1516130.4506025</v>
      </c>
      <c r="F39" s="130"/>
      <c r="G39" s="135">
        <v>468191.83425999997</v>
      </c>
      <c r="H39" s="130"/>
      <c r="I39" s="145">
        <f t="shared" si="4"/>
        <v>223.82676066933507</v>
      </c>
      <c r="L39" s="135">
        <v>1248777.4746025</v>
      </c>
      <c r="M39" s="130"/>
      <c r="N39" s="135">
        <v>290602.92387649999</v>
      </c>
      <c r="O39" s="130"/>
      <c r="P39" s="145">
        <f t="shared" si="5"/>
        <v>329.71951484328616</v>
      </c>
      <c r="S39" s="135">
        <v>267352.97600000002</v>
      </c>
      <c r="T39" s="130"/>
      <c r="U39" s="135">
        <v>177588.91038350001</v>
      </c>
      <c r="V39" s="130"/>
      <c r="W39" s="145">
        <v>50.545985907935446</v>
      </c>
      <c r="AA39" s="90"/>
      <c r="AB39" s="90"/>
      <c r="AC39" s="90"/>
      <c r="AD39" s="90"/>
      <c r="AE39" s="90"/>
      <c r="AF39" s="90"/>
      <c r="AG39" s="90"/>
      <c r="AH39" s="90"/>
      <c r="AI39" s="90"/>
      <c r="AJ39" s="90"/>
      <c r="AK39" s="90"/>
      <c r="AL39" s="90"/>
      <c r="AM39" s="90"/>
      <c r="AN39" s="90"/>
      <c r="AO39" s="90"/>
      <c r="AP39" s="90"/>
      <c r="AQ39" s="90"/>
    </row>
    <row r="40" spans="2:43">
      <c r="B40" s="87"/>
      <c r="C40" s="110" t="s">
        <v>36</v>
      </c>
      <c r="D40" s="111"/>
      <c r="E40" s="141">
        <v>1431795.4812960513</v>
      </c>
      <c r="F40" s="130"/>
      <c r="G40" s="141">
        <v>1437533.6204348681</v>
      </c>
      <c r="H40" s="130"/>
      <c r="I40" s="150">
        <f t="shared" si="4"/>
        <v>-0.3991655608778788</v>
      </c>
      <c r="L40" s="141">
        <v>1672588.6126117054</v>
      </c>
      <c r="M40" s="130"/>
      <c r="N40" s="141">
        <v>772840.12055085506</v>
      </c>
      <c r="O40" s="130"/>
      <c r="P40" s="150">
        <f t="shared" si="5"/>
        <v>116.42103821156944</v>
      </c>
      <c r="S40" s="141">
        <v>-240793.13131565414</v>
      </c>
      <c r="T40" s="130"/>
      <c r="U40" s="141">
        <v>664693.49988401309</v>
      </c>
      <c r="V40" s="130"/>
      <c r="W40" s="150">
        <v>-136.22619017000645</v>
      </c>
      <c r="AA40" s="90"/>
      <c r="AB40" s="90"/>
      <c r="AC40" s="90"/>
      <c r="AD40" s="90"/>
      <c r="AE40" s="90"/>
      <c r="AF40" s="90"/>
      <c r="AG40" s="90"/>
      <c r="AH40" s="90"/>
      <c r="AI40" s="90"/>
      <c r="AJ40" s="90"/>
      <c r="AK40" s="90"/>
      <c r="AL40" s="90"/>
      <c r="AM40" s="90"/>
      <c r="AN40" s="90"/>
      <c r="AO40" s="90"/>
      <c r="AP40" s="90"/>
      <c r="AQ40" s="90"/>
    </row>
    <row r="42" spans="2:43">
      <c r="C42" s="80" t="s">
        <v>77</v>
      </c>
    </row>
    <row r="271" spans="9:23">
      <c r="I271" s="80"/>
      <c r="P271" s="80"/>
      <c r="W271" s="80"/>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0"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Q273"/>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AB1" sqref="AB1:AM1048576"/>
    </sheetView>
  </sheetViews>
  <sheetFormatPr defaultRowHeight="17.399999999999999"/>
  <cols>
    <col min="1" max="1" width="3" style="63" bestFit="1" customWidth="1"/>
    <col min="2" max="2" width="1.6640625" style="63" customWidth="1"/>
    <col min="3" max="3" width="63.33203125" style="63" bestFit="1" customWidth="1"/>
    <col min="4" max="4" width="1.44140625" style="63" customWidth="1"/>
    <col min="5" max="5" width="1.5546875" style="63" customWidth="1"/>
    <col min="6" max="6" width="20" style="63" bestFit="1" customWidth="1"/>
    <col min="7" max="7" width="1.5546875" style="63" customWidth="1"/>
    <col min="8" max="8" width="20" style="63" bestFit="1" customWidth="1"/>
    <col min="9" max="9" width="1.44140625" style="63" customWidth="1"/>
    <col min="10" max="10" width="12.88671875" style="64" customWidth="1"/>
    <col min="11" max="12" width="1.5546875" style="63" customWidth="1"/>
    <col min="13" max="13" width="20" style="63" bestFit="1" customWidth="1"/>
    <col min="14" max="14" width="1.5546875" style="63" customWidth="1"/>
    <col min="15" max="15" width="20" style="63" bestFit="1" customWidth="1"/>
    <col min="16" max="16" width="1.44140625" style="63" customWidth="1"/>
    <col min="17" max="17" width="12.88671875" style="64" customWidth="1"/>
    <col min="18" max="19" width="1.5546875" style="63" customWidth="1"/>
    <col min="20" max="20" width="20" style="63" bestFit="1" customWidth="1"/>
    <col min="21" max="21" width="1.5546875" style="63" customWidth="1"/>
    <col min="22" max="22" width="20" style="63" bestFit="1" customWidth="1"/>
    <col min="23" max="23" width="1.44140625" style="63" customWidth="1"/>
    <col min="24" max="24" width="12.88671875" style="64" customWidth="1"/>
    <col min="25" max="25" width="1.5546875" style="63" customWidth="1"/>
    <col min="26" max="27" width="8.88671875" style="63"/>
    <col min="28" max="28" width="16" style="63" bestFit="1" customWidth="1"/>
    <col min="29" max="29" width="8.88671875" style="63"/>
    <col min="30" max="30" width="12.88671875" style="119" bestFit="1" customWidth="1"/>
    <col min="31" max="35" width="3.33203125" style="119" bestFit="1" customWidth="1"/>
    <col min="36" max="36" width="12.88671875" style="119" bestFit="1" customWidth="1"/>
    <col min="37" max="37" width="3.33203125" style="119" bestFit="1" customWidth="1"/>
    <col min="38" max="38" width="4" style="119" bestFit="1" customWidth="1"/>
    <col min="39" max="41" width="3.33203125" style="119" bestFit="1" customWidth="1"/>
    <col min="42" max="42" width="12.88671875" style="119" bestFit="1" customWidth="1"/>
    <col min="43" max="43" width="8.88671875" style="119"/>
    <col min="44" max="77" width="8.88671875" style="63"/>
    <col min="78" max="78" width="2.88671875" style="63" bestFit="1" customWidth="1"/>
    <col min="79" max="79" width="3.5546875" style="63" customWidth="1"/>
    <col min="80" max="81" width="8.88671875" style="63"/>
    <col min="82" max="82" width="48.5546875" style="63" customWidth="1"/>
    <col min="83" max="83" width="21.44140625" style="63" customWidth="1"/>
    <col min="84" max="84" width="1.44140625" style="63" customWidth="1"/>
    <col min="85" max="85" width="18.109375" style="63" customWidth="1"/>
    <col min="86" max="86" width="1.44140625" style="63" customWidth="1"/>
    <col min="87" max="87" width="0.88671875" style="63" customWidth="1"/>
    <col min="88" max="88" width="12.88671875" style="63" customWidth="1"/>
    <col min="89" max="89" width="1.5546875" style="63" customWidth="1"/>
    <col min="90" max="91" width="15.44140625" style="63" customWidth="1"/>
    <col min="92" max="92" width="2.44140625" style="63" customWidth="1"/>
    <col min="93" max="94" width="12.5546875" style="63" customWidth="1"/>
    <col min="95" max="95" width="19.88671875" style="63" customWidth="1"/>
    <col min="96" max="102" width="18.44140625" style="63" customWidth="1"/>
    <col min="103" max="103" width="23.88671875" style="63" bestFit="1" customWidth="1"/>
    <col min="104" max="105" width="8.88671875" style="63"/>
    <col min="106" max="106" width="19" style="63" bestFit="1" customWidth="1"/>
    <col min="107" max="108" width="19.88671875" style="63" bestFit="1" customWidth="1"/>
    <col min="109" max="109" width="11.44140625" style="63" customWidth="1"/>
    <col min="110" max="116" width="8.88671875" style="63"/>
    <col min="117" max="117" width="19" style="63" bestFit="1" customWidth="1"/>
    <col min="118" max="118" width="19.88671875" style="63" bestFit="1" customWidth="1"/>
    <col min="119" max="333" width="8.88671875" style="63"/>
    <col min="334" max="334" width="2.88671875" style="63" bestFit="1" customWidth="1"/>
    <col min="335" max="335" width="3.5546875" style="63" customWidth="1"/>
    <col min="336" max="337" width="8.88671875" style="63"/>
    <col min="338" max="338" width="48.5546875" style="63" customWidth="1"/>
    <col min="339" max="339" width="21.44140625" style="63" customWidth="1"/>
    <col min="340" max="340" width="1.44140625" style="63" customWidth="1"/>
    <col min="341" max="341" width="18.109375" style="63" customWidth="1"/>
    <col min="342" max="342" width="1.44140625" style="63" customWidth="1"/>
    <col min="343" max="343" width="0.88671875" style="63" customWidth="1"/>
    <col min="344" max="344" width="12.88671875" style="63" customWidth="1"/>
    <col min="345" max="345" width="1.5546875" style="63" customWidth="1"/>
    <col min="346" max="347" width="15.44140625" style="63" customWidth="1"/>
    <col min="348" max="348" width="2.44140625" style="63" customWidth="1"/>
    <col min="349" max="350" width="12.5546875" style="63" customWidth="1"/>
    <col min="351" max="351" width="19.88671875" style="63" customWidth="1"/>
    <col min="352" max="358" width="18.44140625" style="63" customWidth="1"/>
    <col min="359" max="359" width="23.88671875" style="63" bestFit="1" customWidth="1"/>
    <col min="360" max="361" width="8.88671875" style="63"/>
    <col min="362" max="362" width="19" style="63" bestFit="1" customWidth="1"/>
    <col min="363" max="364" width="19.88671875" style="63" bestFit="1" customWidth="1"/>
    <col min="365" max="365" width="11.44140625" style="63" customWidth="1"/>
    <col min="366" max="372" width="8.88671875" style="63"/>
    <col min="373" max="373" width="19" style="63" bestFit="1" customWidth="1"/>
    <col min="374" max="374" width="19.88671875" style="63" bestFit="1" customWidth="1"/>
    <col min="375" max="589" width="8.88671875" style="63"/>
    <col min="590" max="590" width="2.88671875" style="63" bestFit="1" customWidth="1"/>
    <col min="591" max="591" width="3.5546875" style="63" customWidth="1"/>
    <col min="592" max="593" width="8.88671875" style="63"/>
    <col min="594" max="594" width="48.5546875" style="63" customWidth="1"/>
    <col min="595" max="595" width="21.44140625" style="63" customWidth="1"/>
    <col min="596" max="596" width="1.44140625" style="63" customWidth="1"/>
    <col min="597" max="597" width="18.109375" style="63" customWidth="1"/>
    <col min="598" max="598" width="1.44140625" style="63" customWidth="1"/>
    <col min="599" max="599" width="0.88671875" style="63" customWidth="1"/>
    <col min="600" max="600" width="12.88671875" style="63" customWidth="1"/>
    <col min="601" max="601" width="1.5546875" style="63" customWidth="1"/>
    <col min="602" max="603" width="15.44140625" style="63" customWidth="1"/>
    <col min="604" max="604" width="2.44140625" style="63" customWidth="1"/>
    <col min="605" max="606" width="12.5546875" style="63" customWidth="1"/>
    <col min="607" max="607" width="19.88671875" style="63" customWidth="1"/>
    <col min="608" max="614" width="18.44140625" style="63" customWidth="1"/>
    <col min="615" max="615" width="23.88671875" style="63" bestFit="1" customWidth="1"/>
    <col min="616" max="617" width="8.88671875" style="63"/>
    <col min="618" max="618" width="19" style="63" bestFit="1" customWidth="1"/>
    <col min="619" max="620" width="19.88671875" style="63" bestFit="1" customWidth="1"/>
    <col min="621" max="621" width="11.44140625" style="63" customWidth="1"/>
    <col min="622" max="628" width="8.88671875" style="63"/>
    <col min="629" max="629" width="19" style="63" bestFit="1" customWidth="1"/>
    <col min="630" max="630" width="19.88671875" style="63" bestFit="1" customWidth="1"/>
    <col min="631" max="845" width="8.88671875" style="63"/>
    <col min="846" max="846" width="2.88671875" style="63" bestFit="1" customWidth="1"/>
    <col min="847" max="847" width="3.5546875" style="63" customWidth="1"/>
    <col min="848" max="849" width="8.88671875" style="63"/>
    <col min="850" max="850" width="48.5546875" style="63" customWidth="1"/>
    <col min="851" max="851" width="21.44140625" style="63" customWidth="1"/>
    <col min="852" max="852" width="1.44140625" style="63" customWidth="1"/>
    <col min="853" max="853" width="18.109375" style="63" customWidth="1"/>
    <col min="854" max="854" width="1.44140625" style="63" customWidth="1"/>
    <col min="855" max="855" width="0.88671875" style="63" customWidth="1"/>
    <col min="856" max="856" width="12.88671875" style="63" customWidth="1"/>
    <col min="857" max="857" width="1.5546875" style="63" customWidth="1"/>
    <col min="858" max="859" width="15.44140625" style="63" customWidth="1"/>
    <col min="860" max="860" width="2.44140625" style="63" customWidth="1"/>
    <col min="861" max="862" width="12.5546875" style="63" customWidth="1"/>
    <col min="863" max="863" width="19.88671875" style="63" customWidth="1"/>
    <col min="864" max="870" width="18.44140625" style="63" customWidth="1"/>
    <col min="871" max="871" width="23.88671875" style="63" bestFit="1" customWidth="1"/>
    <col min="872" max="873" width="8.88671875" style="63"/>
    <col min="874" max="874" width="19" style="63" bestFit="1" customWidth="1"/>
    <col min="875" max="876" width="19.88671875" style="63" bestFit="1" customWidth="1"/>
    <col min="877" max="877" width="11.44140625" style="63" customWidth="1"/>
    <col min="878" max="884" width="8.88671875" style="63"/>
    <col min="885" max="885" width="19" style="63" bestFit="1" customWidth="1"/>
    <col min="886" max="886" width="19.88671875" style="63" bestFit="1" customWidth="1"/>
    <col min="887" max="1101" width="8.88671875" style="63"/>
    <col min="1102" max="1102" width="2.88671875" style="63" bestFit="1" customWidth="1"/>
    <col min="1103" max="1103" width="3.5546875" style="63" customWidth="1"/>
    <col min="1104" max="1105" width="8.88671875" style="63"/>
    <col min="1106" max="1106" width="48.5546875" style="63" customWidth="1"/>
    <col min="1107" max="1107" width="21.44140625" style="63" customWidth="1"/>
    <col min="1108" max="1108" width="1.44140625" style="63" customWidth="1"/>
    <col min="1109" max="1109" width="18.109375" style="63" customWidth="1"/>
    <col min="1110" max="1110" width="1.44140625" style="63" customWidth="1"/>
    <col min="1111" max="1111" width="0.88671875" style="63" customWidth="1"/>
    <col min="1112" max="1112" width="12.88671875" style="63" customWidth="1"/>
    <col min="1113" max="1113" width="1.5546875" style="63" customWidth="1"/>
    <col min="1114" max="1115" width="15.44140625" style="63" customWidth="1"/>
    <col min="1116" max="1116" width="2.44140625" style="63" customWidth="1"/>
    <col min="1117" max="1118" width="12.5546875" style="63" customWidth="1"/>
    <col min="1119" max="1119" width="19.88671875" style="63" customWidth="1"/>
    <col min="1120" max="1126" width="18.44140625" style="63" customWidth="1"/>
    <col min="1127" max="1127" width="23.88671875" style="63" bestFit="1" customWidth="1"/>
    <col min="1128" max="1129" width="8.88671875" style="63"/>
    <col min="1130" max="1130" width="19" style="63" bestFit="1" customWidth="1"/>
    <col min="1131" max="1132" width="19.88671875" style="63" bestFit="1" customWidth="1"/>
    <col min="1133" max="1133" width="11.44140625" style="63" customWidth="1"/>
    <col min="1134" max="1140" width="8.88671875" style="63"/>
    <col min="1141" max="1141" width="19" style="63" bestFit="1" customWidth="1"/>
    <col min="1142" max="1142" width="19.88671875" style="63" bestFit="1" customWidth="1"/>
    <col min="1143" max="1357" width="8.88671875" style="63"/>
    <col min="1358" max="1358" width="2.88671875" style="63" bestFit="1" customWidth="1"/>
    <col min="1359" max="1359" width="3.5546875" style="63" customWidth="1"/>
    <col min="1360" max="1361" width="8.88671875" style="63"/>
    <col min="1362" max="1362" width="48.5546875" style="63" customWidth="1"/>
    <col min="1363" max="1363" width="21.44140625" style="63" customWidth="1"/>
    <col min="1364" max="1364" width="1.44140625" style="63" customWidth="1"/>
    <col min="1365" max="1365" width="18.109375" style="63" customWidth="1"/>
    <col min="1366" max="1366" width="1.44140625" style="63" customWidth="1"/>
    <col min="1367" max="1367" width="0.88671875" style="63" customWidth="1"/>
    <col min="1368" max="1368" width="12.88671875" style="63" customWidth="1"/>
    <col min="1369" max="1369" width="1.5546875" style="63" customWidth="1"/>
    <col min="1370" max="1371" width="15.44140625" style="63" customWidth="1"/>
    <col min="1372" max="1372" width="2.44140625" style="63" customWidth="1"/>
    <col min="1373" max="1374" width="12.5546875" style="63" customWidth="1"/>
    <col min="1375" max="1375" width="19.88671875" style="63" customWidth="1"/>
    <col min="1376" max="1382" width="18.44140625" style="63" customWidth="1"/>
    <col min="1383" max="1383" width="23.88671875" style="63" bestFit="1" customWidth="1"/>
    <col min="1384" max="1385" width="8.88671875" style="63"/>
    <col min="1386" max="1386" width="19" style="63" bestFit="1" customWidth="1"/>
    <col min="1387" max="1388" width="19.88671875" style="63" bestFit="1" customWidth="1"/>
    <col min="1389" max="1389" width="11.44140625" style="63" customWidth="1"/>
    <col min="1390" max="1396" width="8.88671875" style="63"/>
    <col min="1397" max="1397" width="19" style="63" bestFit="1" customWidth="1"/>
    <col min="1398" max="1398" width="19.88671875" style="63" bestFit="1" customWidth="1"/>
    <col min="1399" max="1613" width="8.88671875" style="63"/>
    <col min="1614" max="1614" width="2.88671875" style="63" bestFit="1" customWidth="1"/>
    <col min="1615" max="1615" width="3.5546875" style="63" customWidth="1"/>
    <col min="1616" max="1617" width="8.88671875" style="63"/>
    <col min="1618" max="1618" width="48.5546875" style="63" customWidth="1"/>
    <col min="1619" max="1619" width="21.44140625" style="63" customWidth="1"/>
    <col min="1620" max="1620" width="1.44140625" style="63" customWidth="1"/>
    <col min="1621" max="1621" width="18.109375" style="63" customWidth="1"/>
    <col min="1622" max="1622" width="1.44140625" style="63" customWidth="1"/>
    <col min="1623" max="1623" width="0.88671875" style="63" customWidth="1"/>
    <col min="1624" max="1624" width="12.88671875" style="63" customWidth="1"/>
    <col min="1625" max="1625" width="1.5546875" style="63" customWidth="1"/>
    <col min="1626" max="1627" width="15.44140625" style="63" customWidth="1"/>
    <col min="1628" max="1628" width="2.44140625" style="63" customWidth="1"/>
    <col min="1629" max="1630" width="12.5546875" style="63" customWidth="1"/>
    <col min="1631" max="1631" width="19.88671875" style="63" customWidth="1"/>
    <col min="1632" max="1638" width="18.44140625" style="63" customWidth="1"/>
    <col min="1639" max="1639" width="23.88671875" style="63" bestFit="1" customWidth="1"/>
    <col min="1640" max="1641" width="8.88671875" style="63"/>
    <col min="1642" max="1642" width="19" style="63" bestFit="1" customWidth="1"/>
    <col min="1643" max="1644" width="19.88671875" style="63" bestFit="1" customWidth="1"/>
    <col min="1645" max="1645" width="11.44140625" style="63" customWidth="1"/>
    <col min="1646" max="1652" width="8.88671875" style="63"/>
    <col min="1653" max="1653" width="19" style="63" bestFit="1" customWidth="1"/>
    <col min="1654" max="1654" width="19.88671875" style="63" bestFit="1" customWidth="1"/>
    <col min="1655" max="1869" width="8.88671875" style="63"/>
    <col min="1870" max="1870" width="2.88671875" style="63" bestFit="1" customWidth="1"/>
    <col min="1871" max="1871" width="3.5546875" style="63" customWidth="1"/>
    <col min="1872" max="1873" width="8.88671875" style="63"/>
    <col min="1874" max="1874" width="48.5546875" style="63" customWidth="1"/>
    <col min="1875" max="1875" width="21.44140625" style="63" customWidth="1"/>
    <col min="1876" max="1876" width="1.44140625" style="63" customWidth="1"/>
    <col min="1877" max="1877" width="18.109375" style="63" customWidth="1"/>
    <col min="1878" max="1878" width="1.44140625" style="63" customWidth="1"/>
    <col min="1879" max="1879" width="0.88671875" style="63" customWidth="1"/>
    <col min="1880" max="1880" width="12.88671875" style="63" customWidth="1"/>
    <col min="1881" max="1881" width="1.5546875" style="63" customWidth="1"/>
    <col min="1882" max="1883" width="15.44140625" style="63" customWidth="1"/>
    <col min="1884" max="1884" width="2.44140625" style="63" customWidth="1"/>
    <col min="1885" max="1886" width="12.5546875" style="63" customWidth="1"/>
    <col min="1887" max="1887" width="19.88671875" style="63" customWidth="1"/>
    <col min="1888" max="1894" width="18.44140625" style="63" customWidth="1"/>
    <col min="1895" max="1895" width="23.88671875" style="63" bestFit="1" customWidth="1"/>
    <col min="1896" max="1897" width="8.88671875" style="63"/>
    <col min="1898" max="1898" width="19" style="63" bestFit="1" customWidth="1"/>
    <col min="1899" max="1900" width="19.88671875" style="63" bestFit="1" customWidth="1"/>
    <col min="1901" max="1901" width="11.44140625" style="63" customWidth="1"/>
    <col min="1902" max="1908" width="8.88671875" style="63"/>
    <col min="1909" max="1909" width="19" style="63" bestFit="1" customWidth="1"/>
    <col min="1910" max="1910" width="19.88671875" style="63" bestFit="1" customWidth="1"/>
    <col min="1911" max="2125" width="8.88671875" style="63"/>
    <col min="2126" max="2126" width="2.88671875" style="63" bestFit="1" customWidth="1"/>
    <col min="2127" max="2127" width="3.5546875" style="63" customWidth="1"/>
    <col min="2128" max="2129" width="8.88671875" style="63"/>
    <col min="2130" max="2130" width="48.5546875" style="63" customWidth="1"/>
    <col min="2131" max="2131" width="21.44140625" style="63" customWidth="1"/>
    <col min="2132" max="2132" width="1.44140625" style="63" customWidth="1"/>
    <col min="2133" max="2133" width="18.109375" style="63" customWidth="1"/>
    <col min="2134" max="2134" width="1.44140625" style="63" customWidth="1"/>
    <col min="2135" max="2135" width="0.88671875" style="63" customWidth="1"/>
    <col min="2136" max="2136" width="12.88671875" style="63" customWidth="1"/>
    <col min="2137" max="2137" width="1.5546875" style="63" customWidth="1"/>
    <col min="2138" max="2139" width="15.44140625" style="63" customWidth="1"/>
    <col min="2140" max="2140" width="2.44140625" style="63" customWidth="1"/>
    <col min="2141" max="2142" width="12.5546875" style="63" customWidth="1"/>
    <col min="2143" max="2143" width="19.88671875" style="63" customWidth="1"/>
    <col min="2144" max="2150" width="18.44140625" style="63" customWidth="1"/>
    <col min="2151" max="2151" width="23.88671875" style="63" bestFit="1" customWidth="1"/>
    <col min="2152" max="2153" width="8.88671875" style="63"/>
    <col min="2154" max="2154" width="19" style="63" bestFit="1" customWidth="1"/>
    <col min="2155" max="2156" width="19.88671875" style="63" bestFit="1" customWidth="1"/>
    <col min="2157" max="2157" width="11.44140625" style="63" customWidth="1"/>
    <col min="2158" max="2164" width="8.88671875" style="63"/>
    <col min="2165" max="2165" width="19" style="63" bestFit="1" customWidth="1"/>
    <col min="2166" max="2166" width="19.88671875" style="63" bestFit="1" customWidth="1"/>
    <col min="2167" max="2381" width="8.88671875" style="63"/>
    <col min="2382" max="2382" width="2.88671875" style="63" bestFit="1" customWidth="1"/>
    <col min="2383" max="2383" width="3.5546875" style="63" customWidth="1"/>
    <col min="2384" max="2385" width="8.88671875" style="63"/>
    <col min="2386" max="2386" width="48.5546875" style="63" customWidth="1"/>
    <col min="2387" max="2387" width="21.44140625" style="63" customWidth="1"/>
    <col min="2388" max="2388" width="1.44140625" style="63" customWidth="1"/>
    <col min="2389" max="2389" width="18.109375" style="63" customWidth="1"/>
    <col min="2390" max="2390" width="1.44140625" style="63" customWidth="1"/>
    <col min="2391" max="2391" width="0.88671875" style="63" customWidth="1"/>
    <col min="2392" max="2392" width="12.88671875" style="63" customWidth="1"/>
    <col min="2393" max="2393" width="1.5546875" style="63" customWidth="1"/>
    <col min="2394" max="2395" width="15.44140625" style="63" customWidth="1"/>
    <col min="2396" max="2396" width="2.44140625" style="63" customWidth="1"/>
    <col min="2397" max="2398" width="12.5546875" style="63" customWidth="1"/>
    <col min="2399" max="2399" width="19.88671875" style="63" customWidth="1"/>
    <col min="2400" max="2406" width="18.44140625" style="63" customWidth="1"/>
    <col min="2407" max="2407" width="23.88671875" style="63" bestFit="1" customWidth="1"/>
    <col min="2408" max="2409" width="8.88671875" style="63"/>
    <col min="2410" max="2410" width="19" style="63" bestFit="1" customWidth="1"/>
    <col min="2411" max="2412" width="19.88671875" style="63" bestFit="1" customWidth="1"/>
    <col min="2413" max="2413" width="11.44140625" style="63" customWidth="1"/>
    <col min="2414" max="2420" width="8.88671875" style="63"/>
    <col min="2421" max="2421" width="19" style="63" bestFit="1" customWidth="1"/>
    <col min="2422" max="2422" width="19.88671875" style="63" bestFit="1" customWidth="1"/>
    <col min="2423" max="2637" width="8.88671875" style="63"/>
    <col min="2638" max="2638" width="2.88671875" style="63" bestFit="1" customWidth="1"/>
    <col min="2639" max="2639" width="3.5546875" style="63" customWidth="1"/>
    <col min="2640" max="2641" width="8.88671875" style="63"/>
    <col min="2642" max="2642" width="48.5546875" style="63" customWidth="1"/>
    <col min="2643" max="2643" width="21.44140625" style="63" customWidth="1"/>
    <col min="2644" max="2644" width="1.44140625" style="63" customWidth="1"/>
    <col min="2645" max="2645" width="18.109375" style="63" customWidth="1"/>
    <col min="2646" max="2646" width="1.44140625" style="63" customWidth="1"/>
    <col min="2647" max="2647" width="0.88671875" style="63" customWidth="1"/>
    <col min="2648" max="2648" width="12.88671875" style="63" customWidth="1"/>
    <col min="2649" max="2649" width="1.5546875" style="63" customWidth="1"/>
    <col min="2650" max="2651" width="15.44140625" style="63" customWidth="1"/>
    <col min="2652" max="2652" width="2.44140625" style="63" customWidth="1"/>
    <col min="2653" max="2654" width="12.5546875" style="63" customWidth="1"/>
    <col min="2655" max="2655" width="19.88671875" style="63" customWidth="1"/>
    <col min="2656" max="2662" width="18.44140625" style="63" customWidth="1"/>
    <col min="2663" max="2663" width="23.88671875" style="63" bestFit="1" customWidth="1"/>
    <col min="2664" max="2665" width="8.88671875" style="63"/>
    <col min="2666" max="2666" width="19" style="63" bestFit="1" customWidth="1"/>
    <col min="2667" max="2668" width="19.88671875" style="63" bestFit="1" customWidth="1"/>
    <col min="2669" max="2669" width="11.44140625" style="63" customWidth="1"/>
    <col min="2670" max="2676" width="8.88671875" style="63"/>
    <col min="2677" max="2677" width="19" style="63" bestFit="1" customWidth="1"/>
    <col min="2678" max="2678" width="19.88671875" style="63" bestFit="1" customWidth="1"/>
    <col min="2679" max="2893" width="8.88671875" style="63"/>
    <col min="2894" max="2894" width="2.88671875" style="63" bestFit="1" customWidth="1"/>
    <col min="2895" max="2895" width="3.5546875" style="63" customWidth="1"/>
    <col min="2896" max="2897" width="8.88671875" style="63"/>
    <col min="2898" max="2898" width="48.5546875" style="63" customWidth="1"/>
    <col min="2899" max="2899" width="21.44140625" style="63" customWidth="1"/>
    <col min="2900" max="2900" width="1.44140625" style="63" customWidth="1"/>
    <col min="2901" max="2901" width="18.109375" style="63" customWidth="1"/>
    <col min="2902" max="2902" width="1.44140625" style="63" customWidth="1"/>
    <col min="2903" max="2903" width="0.88671875" style="63" customWidth="1"/>
    <col min="2904" max="2904" width="12.88671875" style="63" customWidth="1"/>
    <col min="2905" max="2905" width="1.5546875" style="63" customWidth="1"/>
    <col min="2906" max="2907" width="15.44140625" style="63" customWidth="1"/>
    <col min="2908" max="2908" width="2.44140625" style="63" customWidth="1"/>
    <col min="2909" max="2910" width="12.5546875" style="63" customWidth="1"/>
    <col min="2911" max="2911" width="19.88671875" style="63" customWidth="1"/>
    <col min="2912" max="2918" width="18.44140625" style="63" customWidth="1"/>
    <col min="2919" max="2919" width="23.88671875" style="63" bestFit="1" customWidth="1"/>
    <col min="2920" max="2921" width="8.88671875" style="63"/>
    <col min="2922" max="2922" width="19" style="63" bestFit="1" customWidth="1"/>
    <col min="2923" max="2924" width="19.88671875" style="63" bestFit="1" customWidth="1"/>
    <col min="2925" max="2925" width="11.44140625" style="63" customWidth="1"/>
    <col min="2926" max="2932" width="8.88671875" style="63"/>
    <col min="2933" max="2933" width="19" style="63" bestFit="1" customWidth="1"/>
    <col min="2934" max="2934" width="19.88671875" style="63" bestFit="1" customWidth="1"/>
    <col min="2935" max="3149" width="8.88671875" style="63"/>
    <col min="3150" max="3150" width="2.88671875" style="63" bestFit="1" customWidth="1"/>
    <col min="3151" max="3151" width="3.5546875" style="63" customWidth="1"/>
    <col min="3152" max="3153" width="8.88671875" style="63"/>
    <col min="3154" max="3154" width="48.5546875" style="63" customWidth="1"/>
    <col min="3155" max="3155" width="21.44140625" style="63" customWidth="1"/>
    <col min="3156" max="3156" width="1.44140625" style="63" customWidth="1"/>
    <col min="3157" max="3157" width="18.109375" style="63" customWidth="1"/>
    <col min="3158" max="3158" width="1.44140625" style="63" customWidth="1"/>
    <col min="3159" max="3159" width="0.88671875" style="63" customWidth="1"/>
    <col min="3160" max="3160" width="12.88671875" style="63" customWidth="1"/>
    <col min="3161" max="3161" width="1.5546875" style="63" customWidth="1"/>
    <col min="3162" max="3163" width="15.44140625" style="63" customWidth="1"/>
    <col min="3164" max="3164" width="2.44140625" style="63" customWidth="1"/>
    <col min="3165" max="3166" width="12.5546875" style="63" customWidth="1"/>
    <col min="3167" max="3167" width="19.88671875" style="63" customWidth="1"/>
    <col min="3168" max="3174" width="18.44140625" style="63" customWidth="1"/>
    <col min="3175" max="3175" width="23.88671875" style="63" bestFit="1" customWidth="1"/>
    <col min="3176" max="3177" width="8.88671875" style="63"/>
    <col min="3178" max="3178" width="19" style="63" bestFit="1" customWidth="1"/>
    <col min="3179" max="3180" width="19.88671875" style="63" bestFit="1" customWidth="1"/>
    <col min="3181" max="3181" width="11.44140625" style="63" customWidth="1"/>
    <col min="3182" max="3188" width="8.88671875" style="63"/>
    <col min="3189" max="3189" width="19" style="63" bestFit="1" customWidth="1"/>
    <col min="3190" max="3190" width="19.88671875" style="63" bestFit="1" customWidth="1"/>
    <col min="3191" max="3405" width="8.88671875" style="63"/>
    <col min="3406" max="3406" width="2.88671875" style="63" bestFit="1" customWidth="1"/>
    <col min="3407" max="3407" width="3.5546875" style="63" customWidth="1"/>
    <col min="3408" max="3409" width="8.88671875" style="63"/>
    <col min="3410" max="3410" width="48.5546875" style="63" customWidth="1"/>
    <col min="3411" max="3411" width="21.44140625" style="63" customWidth="1"/>
    <col min="3412" max="3412" width="1.44140625" style="63" customWidth="1"/>
    <col min="3413" max="3413" width="18.109375" style="63" customWidth="1"/>
    <col min="3414" max="3414" width="1.44140625" style="63" customWidth="1"/>
    <col min="3415" max="3415" width="0.88671875" style="63" customWidth="1"/>
    <col min="3416" max="3416" width="12.88671875" style="63" customWidth="1"/>
    <col min="3417" max="3417" width="1.5546875" style="63" customWidth="1"/>
    <col min="3418" max="3419" width="15.44140625" style="63" customWidth="1"/>
    <col min="3420" max="3420" width="2.44140625" style="63" customWidth="1"/>
    <col min="3421" max="3422" width="12.5546875" style="63" customWidth="1"/>
    <col min="3423" max="3423" width="19.88671875" style="63" customWidth="1"/>
    <col min="3424" max="3430" width="18.44140625" style="63" customWidth="1"/>
    <col min="3431" max="3431" width="23.88671875" style="63" bestFit="1" customWidth="1"/>
    <col min="3432" max="3433" width="8.88671875" style="63"/>
    <col min="3434" max="3434" width="19" style="63" bestFit="1" customWidth="1"/>
    <col min="3435" max="3436" width="19.88671875" style="63" bestFit="1" customWidth="1"/>
    <col min="3437" max="3437" width="11.44140625" style="63" customWidth="1"/>
    <col min="3438" max="3444" width="8.88671875" style="63"/>
    <col min="3445" max="3445" width="19" style="63" bestFit="1" customWidth="1"/>
    <col min="3446" max="3446" width="19.88671875" style="63" bestFit="1" customWidth="1"/>
    <col min="3447" max="3661" width="8.88671875" style="63"/>
    <col min="3662" max="3662" width="2.88671875" style="63" bestFit="1" customWidth="1"/>
    <col min="3663" max="3663" width="3.5546875" style="63" customWidth="1"/>
    <col min="3664" max="3665" width="8.88671875" style="63"/>
    <col min="3666" max="3666" width="48.5546875" style="63" customWidth="1"/>
    <col min="3667" max="3667" width="21.44140625" style="63" customWidth="1"/>
    <col min="3668" max="3668" width="1.44140625" style="63" customWidth="1"/>
    <col min="3669" max="3669" width="18.109375" style="63" customWidth="1"/>
    <col min="3670" max="3670" width="1.44140625" style="63" customWidth="1"/>
    <col min="3671" max="3671" width="0.88671875" style="63" customWidth="1"/>
    <col min="3672" max="3672" width="12.88671875" style="63" customWidth="1"/>
    <col min="3673" max="3673" width="1.5546875" style="63" customWidth="1"/>
    <col min="3674" max="3675" width="15.44140625" style="63" customWidth="1"/>
    <col min="3676" max="3676" width="2.44140625" style="63" customWidth="1"/>
    <col min="3677" max="3678" width="12.5546875" style="63" customWidth="1"/>
    <col min="3679" max="3679" width="19.88671875" style="63" customWidth="1"/>
    <col min="3680" max="3686" width="18.44140625" style="63" customWidth="1"/>
    <col min="3687" max="3687" width="23.88671875" style="63" bestFit="1" customWidth="1"/>
    <col min="3688" max="3689" width="8.88671875" style="63"/>
    <col min="3690" max="3690" width="19" style="63" bestFit="1" customWidth="1"/>
    <col min="3691" max="3692" width="19.88671875" style="63" bestFit="1" customWidth="1"/>
    <col min="3693" max="3693" width="11.44140625" style="63" customWidth="1"/>
    <col min="3694" max="3700" width="8.88671875" style="63"/>
    <col min="3701" max="3701" width="19" style="63" bestFit="1" customWidth="1"/>
    <col min="3702" max="3702" width="19.88671875" style="63" bestFit="1" customWidth="1"/>
    <col min="3703" max="3917" width="8.88671875" style="63"/>
    <col min="3918" max="3918" width="2.88671875" style="63" bestFit="1" customWidth="1"/>
    <col min="3919" max="3919" width="3.5546875" style="63" customWidth="1"/>
    <col min="3920" max="3921" width="8.88671875" style="63"/>
    <col min="3922" max="3922" width="48.5546875" style="63" customWidth="1"/>
    <col min="3923" max="3923" width="21.44140625" style="63" customWidth="1"/>
    <col min="3924" max="3924" width="1.44140625" style="63" customWidth="1"/>
    <col min="3925" max="3925" width="18.109375" style="63" customWidth="1"/>
    <col min="3926" max="3926" width="1.44140625" style="63" customWidth="1"/>
    <col min="3927" max="3927" width="0.88671875" style="63" customWidth="1"/>
    <col min="3928" max="3928" width="12.88671875" style="63" customWidth="1"/>
    <col min="3929" max="3929" width="1.5546875" style="63" customWidth="1"/>
    <col min="3930" max="3931" width="15.44140625" style="63" customWidth="1"/>
    <col min="3932" max="3932" width="2.44140625" style="63" customWidth="1"/>
    <col min="3933" max="3934" width="12.5546875" style="63" customWidth="1"/>
    <col min="3935" max="3935" width="19.88671875" style="63" customWidth="1"/>
    <col min="3936" max="3942" width="18.44140625" style="63" customWidth="1"/>
    <col min="3943" max="3943" width="23.88671875" style="63" bestFit="1" customWidth="1"/>
    <col min="3944" max="3945" width="8.88671875" style="63"/>
    <col min="3946" max="3946" width="19" style="63" bestFit="1" customWidth="1"/>
    <col min="3947" max="3948" width="19.88671875" style="63" bestFit="1" customWidth="1"/>
    <col min="3949" max="3949" width="11.44140625" style="63" customWidth="1"/>
    <col min="3950" max="3956" width="8.88671875" style="63"/>
    <col min="3957" max="3957" width="19" style="63" bestFit="1" customWidth="1"/>
    <col min="3958" max="3958" width="19.88671875" style="63" bestFit="1" customWidth="1"/>
    <col min="3959" max="4173" width="8.88671875" style="63"/>
    <col min="4174" max="4174" width="2.88671875" style="63" bestFit="1" customWidth="1"/>
    <col min="4175" max="4175" width="3.5546875" style="63" customWidth="1"/>
    <col min="4176" max="4177" width="8.88671875" style="63"/>
    <col min="4178" max="4178" width="48.5546875" style="63" customWidth="1"/>
    <col min="4179" max="4179" width="21.44140625" style="63" customWidth="1"/>
    <col min="4180" max="4180" width="1.44140625" style="63" customWidth="1"/>
    <col min="4181" max="4181" width="18.109375" style="63" customWidth="1"/>
    <col min="4182" max="4182" width="1.44140625" style="63" customWidth="1"/>
    <col min="4183" max="4183" width="0.88671875" style="63" customWidth="1"/>
    <col min="4184" max="4184" width="12.88671875" style="63" customWidth="1"/>
    <col min="4185" max="4185" width="1.5546875" style="63" customWidth="1"/>
    <col min="4186" max="4187" width="15.44140625" style="63" customWidth="1"/>
    <col min="4188" max="4188" width="2.44140625" style="63" customWidth="1"/>
    <col min="4189" max="4190" width="12.5546875" style="63" customWidth="1"/>
    <col min="4191" max="4191" width="19.88671875" style="63" customWidth="1"/>
    <col min="4192" max="4198" width="18.44140625" style="63" customWidth="1"/>
    <col min="4199" max="4199" width="23.88671875" style="63" bestFit="1" customWidth="1"/>
    <col min="4200" max="4201" width="8.88671875" style="63"/>
    <col min="4202" max="4202" width="19" style="63" bestFit="1" customWidth="1"/>
    <col min="4203" max="4204" width="19.88671875" style="63" bestFit="1" customWidth="1"/>
    <col min="4205" max="4205" width="11.44140625" style="63" customWidth="1"/>
    <col min="4206" max="4212" width="8.88671875" style="63"/>
    <col min="4213" max="4213" width="19" style="63" bestFit="1" customWidth="1"/>
    <col min="4214" max="4214" width="19.88671875" style="63" bestFit="1" customWidth="1"/>
    <col min="4215" max="4429" width="8.88671875" style="63"/>
    <col min="4430" max="4430" width="2.88671875" style="63" bestFit="1" customWidth="1"/>
    <col min="4431" max="4431" width="3.5546875" style="63" customWidth="1"/>
    <col min="4432" max="4433" width="8.88671875" style="63"/>
    <col min="4434" max="4434" width="48.5546875" style="63" customWidth="1"/>
    <col min="4435" max="4435" width="21.44140625" style="63" customWidth="1"/>
    <col min="4436" max="4436" width="1.44140625" style="63" customWidth="1"/>
    <col min="4437" max="4437" width="18.109375" style="63" customWidth="1"/>
    <col min="4438" max="4438" width="1.44140625" style="63" customWidth="1"/>
    <col min="4439" max="4439" width="0.88671875" style="63" customWidth="1"/>
    <col min="4440" max="4440" width="12.88671875" style="63" customWidth="1"/>
    <col min="4441" max="4441" width="1.5546875" style="63" customWidth="1"/>
    <col min="4442" max="4443" width="15.44140625" style="63" customWidth="1"/>
    <col min="4444" max="4444" width="2.44140625" style="63" customWidth="1"/>
    <col min="4445" max="4446" width="12.5546875" style="63" customWidth="1"/>
    <col min="4447" max="4447" width="19.88671875" style="63" customWidth="1"/>
    <col min="4448" max="4454" width="18.44140625" style="63" customWidth="1"/>
    <col min="4455" max="4455" width="23.88671875" style="63" bestFit="1" customWidth="1"/>
    <col min="4456" max="4457" width="8.88671875" style="63"/>
    <col min="4458" max="4458" width="19" style="63" bestFit="1" customWidth="1"/>
    <col min="4459" max="4460" width="19.88671875" style="63" bestFit="1" customWidth="1"/>
    <col min="4461" max="4461" width="11.44140625" style="63" customWidth="1"/>
    <col min="4462" max="4468" width="8.88671875" style="63"/>
    <col min="4469" max="4469" width="19" style="63" bestFit="1" customWidth="1"/>
    <col min="4470" max="4470" width="19.88671875" style="63" bestFit="1" customWidth="1"/>
    <col min="4471" max="4685" width="8.88671875" style="63"/>
    <col min="4686" max="4686" width="2.88671875" style="63" bestFit="1" customWidth="1"/>
    <col min="4687" max="4687" width="3.5546875" style="63" customWidth="1"/>
    <col min="4688" max="4689" width="8.88671875" style="63"/>
    <col min="4690" max="4690" width="48.5546875" style="63" customWidth="1"/>
    <col min="4691" max="4691" width="21.44140625" style="63" customWidth="1"/>
    <col min="4692" max="4692" width="1.44140625" style="63" customWidth="1"/>
    <col min="4693" max="4693" width="18.109375" style="63" customWidth="1"/>
    <col min="4694" max="4694" width="1.44140625" style="63" customWidth="1"/>
    <col min="4695" max="4695" width="0.88671875" style="63" customWidth="1"/>
    <col min="4696" max="4696" width="12.88671875" style="63" customWidth="1"/>
    <col min="4697" max="4697" width="1.5546875" style="63" customWidth="1"/>
    <col min="4698" max="4699" width="15.44140625" style="63" customWidth="1"/>
    <col min="4700" max="4700" width="2.44140625" style="63" customWidth="1"/>
    <col min="4701" max="4702" width="12.5546875" style="63" customWidth="1"/>
    <col min="4703" max="4703" width="19.88671875" style="63" customWidth="1"/>
    <col min="4704" max="4710" width="18.44140625" style="63" customWidth="1"/>
    <col min="4711" max="4711" width="23.88671875" style="63" bestFit="1" customWidth="1"/>
    <col min="4712" max="4713" width="8.88671875" style="63"/>
    <col min="4714" max="4714" width="19" style="63" bestFit="1" customWidth="1"/>
    <col min="4715" max="4716" width="19.88671875" style="63" bestFit="1" customWidth="1"/>
    <col min="4717" max="4717" width="11.44140625" style="63" customWidth="1"/>
    <col min="4718" max="4724" width="8.88671875" style="63"/>
    <col min="4725" max="4725" width="19" style="63" bestFit="1" customWidth="1"/>
    <col min="4726" max="4726" width="19.88671875" style="63" bestFit="1" customWidth="1"/>
    <col min="4727" max="4941" width="8.88671875" style="63"/>
    <col min="4942" max="4942" width="2.88671875" style="63" bestFit="1" customWidth="1"/>
    <col min="4943" max="4943" width="3.5546875" style="63" customWidth="1"/>
    <col min="4944" max="4945" width="8.88671875" style="63"/>
    <col min="4946" max="4946" width="48.5546875" style="63" customWidth="1"/>
    <col min="4947" max="4947" width="21.44140625" style="63" customWidth="1"/>
    <col min="4948" max="4948" width="1.44140625" style="63" customWidth="1"/>
    <col min="4949" max="4949" width="18.109375" style="63" customWidth="1"/>
    <col min="4950" max="4950" width="1.44140625" style="63" customWidth="1"/>
    <col min="4951" max="4951" width="0.88671875" style="63" customWidth="1"/>
    <col min="4952" max="4952" width="12.88671875" style="63" customWidth="1"/>
    <col min="4953" max="4953" width="1.5546875" style="63" customWidth="1"/>
    <col min="4954" max="4955" width="15.44140625" style="63" customWidth="1"/>
    <col min="4956" max="4956" width="2.44140625" style="63" customWidth="1"/>
    <col min="4957" max="4958" width="12.5546875" style="63" customWidth="1"/>
    <col min="4959" max="4959" width="19.88671875" style="63" customWidth="1"/>
    <col min="4960" max="4966" width="18.44140625" style="63" customWidth="1"/>
    <col min="4967" max="4967" width="23.88671875" style="63" bestFit="1" customWidth="1"/>
    <col min="4968" max="4969" width="8.88671875" style="63"/>
    <col min="4970" max="4970" width="19" style="63" bestFit="1" customWidth="1"/>
    <col min="4971" max="4972" width="19.88671875" style="63" bestFit="1" customWidth="1"/>
    <col min="4973" max="4973" width="11.44140625" style="63" customWidth="1"/>
    <col min="4974" max="4980" width="8.88671875" style="63"/>
    <col min="4981" max="4981" width="19" style="63" bestFit="1" customWidth="1"/>
    <col min="4982" max="4982" width="19.88671875" style="63" bestFit="1" customWidth="1"/>
    <col min="4983" max="5197" width="8.88671875" style="63"/>
    <col min="5198" max="5198" width="2.88671875" style="63" bestFit="1" customWidth="1"/>
    <col min="5199" max="5199" width="3.5546875" style="63" customWidth="1"/>
    <col min="5200" max="5201" width="8.88671875" style="63"/>
    <col min="5202" max="5202" width="48.5546875" style="63" customWidth="1"/>
    <col min="5203" max="5203" width="21.44140625" style="63" customWidth="1"/>
    <col min="5204" max="5204" width="1.44140625" style="63" customWidth="1"/>
    <col min="5205" max="5205" width="18.109375" style="63" customWidth="1"/>
    <col min="5206" max="5206" width="1.44140625" style="63" customWidth="1"/>
    <col min="5207" max="5207" width="0.88671875" style="63" customWidth="1"/>
    <col min="5208" max="5208" width="12.88671875" style="63" customWidth="1"/>
    <col min="5209" max="5209" width="1.5546875" style="63" customWidth="1"/>
    <col min="5210" max="5211" width="15.44140625" style="63" customWidth="1"/>
    <col min="5212" max="5212" width="2.44140625" style="63" customWidth="1"/>
    <col min="5213" max="5214" width="12.5546875" style="63" customWidth="1"/>
    <col min="5215" max="5215" width="19.88671875" style="63" customWidth="1"/>
    <col min="5216" max="5222" width="18.44140625" style="63" customWidth="1"/>
    <col min="5223" max="5223" width="23.88671875" style="63" bestFit="1" customWidth="1"/>
    <col min="5224" max="5225" width="8.88671875" style="63"/>
    <col min="5226" max="5226" width="19" style="63" bestFit="1" customWidth="1"/>
    <col min="5227" max="5228" width="19.88671875" style="63" bestFit="1" customWidth="1"/>
    <col min="5229" max="5229" width="11.44140625" style="63" customWidth="1"/>
    <col min="5230" max="5236" width="8.88671875" style="63"/>
    <col min="5237" max="5237" width="19" style="63" bestFit="1" customWidth="1"/>
    <col min="5238" max="5238" width="19.88671875" style="63" bestFit="1" customWidth="1"/>
    <col min="5239" max="5453" width="8.88671875" style="63"/>
    <col min="5454" max="5454" width="2.88671875" style="63" bestFit="1" customWidth="1"/>
    <col min="5455" max="5455" width="3.5546875" style="63" customWidth="1"/>
    <col min="5456" max="5457" width="8.88671875" style="63"/>
    <col min="5458" max="5458" width="48.5546875" style="63" customWidth="1"/>
    <col min="5459" max="5459" width="21.44140625" style="63" customWidth="1"/>
    <col min="5460" max="5460" width="1.44140625" style="63" customWidth="1"/>
    <col min="5461" max="5461" width="18.109375" style="63" customWidth="1"/>
    <col min="5462" max="5462" width="1.44140625" style="63" customWidth="1"/>
    <col min="5463" max="5463" width="0.88671875" style="63" customWidth="1"/>
    <col min="5464" max="5464" width="12.88671875" style="63" customWidth="1"/>
    <col min="5465" max="5465" width="1.5546875" style="63" customWidth="1"/>
    <col min="5466" max="5467" width="15.44140625" style="63" customWidth="1"/>
    <col min="5468" max="5468" width="2.44140625" style="63" customWidth="1"/>
    <col min="5469" max="5470" width="12.5546875" style="63" customWidth="1"/>
    <col min="5471" max="5471" width="19.88671875" style="63" customWidth="1"/>
    <col min="5472" max="5478" width="18.44140625" style="63" customWidth="1"/>
    <col min="5479" max="5479" width="23.88671875" style="63" bestFit="1" customWidth="1"/>
    <col min="5480" max="5481" width="8.88671875" style="63"/>
    <col min="5482" max="5482" width="19" style="63" bestFit="1" customWidth="1"/>
    <col min="5483" max="5484" width="19.88671875" style="63" bestFit="1" customWidth="1"/>
    <col min="5485" max="5485" width="11.44140625" style="63" customWidth="1"/>
    <col min="5486" max="5492" width="8.88671875" style="63"/>
    <col min="5493" max="5493" width="19" style="63" bestFit="1" customWidth="1"/>
    <col min="5494" max="5494" width="19.88671875" style="63" bestFit="1" customWidth="1"/>
    <col min="5495" max="5709" width="8.88671875" style="63"/>
    <col min="5710" max="5710" width="2.88671875" style="63" bestFit="1" customWidth="1"/>
    <col min="5711" max="5711" width="3.5546875" style="63" customWidth="1"/>
    <col min="5712" max="5713" width="8.88671875" style="63"/>
    <col min="5714" max="5714" width="48.5546875" style="63" customWidth="1"/>
    <col min="5715" max="5715" width="21.44140625" style="63" customWidth="1"/>
    <col min="5716" max="5716" width="1.44140625" style="63" customWidth="1"/>
    <col min="5717" max="5717" width="18.109375" style="63" customWidth="1"/>
    <col min="5718" max="5718" width="1.44140625" style="63" customWidth="1"/>
    <col min="5719" max="5719" width="0.88671875" style="63" customWidth="1"/>
    <col min="5720" max="5720" width="12.88671875" style="63" customWidth="1"/>
    <col min="5721" max="5721" width="1.5546875" style="63" customWidth="1"/>
    <col min="5722" max="5723" width="15.44140625" style="63" customWidth="1"/>
    <col min="5724" max="5724" width="2.44140625" style="63" customWidth="1"/>
    <col min="5725" max="5726" width="12.5546875" style="63" customWidth="1"/>
    <col min="5727" max="5727" width="19.88671875" style="63" customWidth="1"/>
    <col min="5728" max="5734" width="18.44140625" style="63" customWidth="1"/>
    <col min="5735" max="5735" width="23.88671875" style="63" bestFit="1" customWidth="1"/>
    <col min="5736" max="5737" width="8.88671875" style="63"/>
    <col min="5738" max="5738" width="19" style="63" bestFit="1" customWidth="1"/>
    <col min="5739" max="5740" width="19.88671875" style="63" bestFit="1" customWidth="1"/>
    <col min="5741" max="5741" width="11.44140625" style="63" customWidth="1"/>
    <col min="5742" max="5748" width="8.88671875" style="63"/>
    <col min="5749" max="5749" width="19" style="63" bestFit="1" customWidth="1"/>
    <col min="5750" max="5750" width="19.88671875" style="63" bestFit="1" customWidth="1"/>
    <col min="5751" max="5965" width="8.88671875" style="63"/>
    <col min="5966" max="5966" width="2.88671875" style="63" bestFit="1" customWidth="1"/>
    <col min="5967" max="5967" width="3.5546875" style="63" customWidth="1"/>
    <col min="5968" max="5969" width="8.88671875" style="63"/>
    <col min="5970" max="5970" width="48.5546875" style="63" customWidth="1"/>
    <col min="5971" max="5971" width="21.44140625" style="63" customWidth="1"/>
    <col min="5972" max="5972" width="1.44140625" style="63" customWidth="1"/>
    <col min="5973" max="5973" width="18.109375" style="63" customWidth="1"/>
    <col min="5974" max="5974" width="1.44140625" style="63" customWidth="1"/>
    <col min="5975" max="5975" width="0.88671875" style="63" customWidth="1"/>
    <col min="5976" max="5976" width="12.88671875" style="63" customWidth="1"/>
    <col min="5977" max="5977" width="1.5546875" style="63" customWidth="1"/>
    <col min="5978" max="5979" width="15.44140625" style="63" customWidth="1"/>
    <col min="5980" max="5980" width="2.44140625" style="63" customWidth="1"/>
    <col min="5981" max="5982" width="12.5546875" style="63" customWidth="1"/>
    <col min="5983" max="5983" width="19.88671875" style="63" customWidth="1"/>
    <col min="5984" max="5990" width="18.44140625" style="63" customWidth="1"/>
    <col min="5991" max="5991" width="23.88671875" style="63" bestFit="1" customWidth="1"/>
    <col min="5992" max="5993" width="8.88671875" style="63"/>
    <col min="5994" max="5994" width="19" style="63" bestFit="1" customWidth="1"/>
    <col min="5995" max="5996" width="19.88671875" style="63" bestFit="1" customWidth="1"/>
    <col min="5997" max="5997" width="11.44140625" style="63" customWidth="1"/>
    <col min="5998" max="6004" width="8.88671875" style="63"/>
    <col min="6005" max="6005" width="19" style="63" bestFit="1" customWidth="1"/>
    <col min="6006" max="6006" width="19.88671875" style="63" bestFit="1" customWidth="1"/>
    <col min="6007" max="6221" width="8.88671875" style="63"/>
    <col min="6222" max="6222" width="2.88671875" style="63" bestFit="1" customWidth="1"/>
    <col min="6223" max="6223" width="3.5546875" style="63" customWidth="1"/>
    <col min="6224" max="6225" width="8.88671875" style="63"/>
    <col min="6226" max="6226" width="48.5546875" style="63" customWidth="1"/>
    <col min="6227" max="6227" width="21.44140625" style="63" customWidth="1"/>
    <col min="6228" max="6228" width="1.44140625" style="63" customWidth="1"/>
    <col min="6229" max="6229" width="18.109375" style="63" customWidth="1"/>
    <col min="6230" max="6230" width="1.44140625" style="63" customWidth="1"/>
    <col min="6231" max="6231" width="0.88671875" style="63" customWidth="1"/>
    <col min="6232" max="6232" width="12.88671875" style="63" customWidth="1"/>
    <col min="6233" max="6233" width="1.5546875" style="63" customWidth="1"/>
    <col min="6234" max="6235" width="15.44140625" style="63" customWidth="1"/>
    <col min="6236" max="6236" width="2.44140625" style="63" customWidth="1"/>
    <col min="6237" max="6238" width="12.5546875" style="63" customWidth="1"/>
    <col min="6239" max="6239" width="19.88671875" style="63" customWidth="1"/>
    <col min="6240" max="6246" width="18.44140625" style="63" customWidth="1"/>
    <col min="6247" max="6247" width="23.88671875" style="63" bestFit="1" customWidth="1"/>
    <col min="6248" max="6249" width="8.88671875" style="63"/>
    <col min="6250" max="6250" width="19" style="63" bestFit="1" customWidth="1"/>
    <col min="6251" max="6252" width="19.88671875" style="63" bestFit="1" customWidth="1"/>
    <col min="6253" max="6253" width="11.44140625" style="63" customWidth="1"/>
    <col min="6254" max="6260" width="8.88671875" style="63"/>
    <col min="6261" max="6261" width="19" style="63" bestFit="1" customWidth="1"/>
    <col min="6262" max="6262" width="19.88671875" style="63" bestFit="1" customWidth="1"/>
    <col min="6263" max="6477" width="8.88671875" style="63"/>
    <col min="6478" max="6478" width="2.88671875" style="63" bestFit="1" customWidth="1"/>
    <col min="6479" max="6479" width="3.5546875" style="63" customWidth="1"/>
    <col min="6480" max="6481" width="8.88671875" style="63"/>
    <col min="6482" max="6482" width="48.5546875" style="63" customWidth="1"/>
    <col min="6483" max="6483" width="21.44140625" style="63" customWidth="1"/>
    <col min="6484" max="6484" width="1.44140625" style="63" customWidth="1"/>
    <col min="6485" max="6485" width="18.109375" style="63" customWidth="1"/>
    <col min="6486" max="6486" width="1.44140625" style="63" customWidth="1"/>
    <col min="6487" max="6487" width="0.88671875" style="63" customWidth="1"/>
    <col min="6488" max="6488" width="12.88671875" style="63" customWidth="1"/>
    <col min="6489" max="6489" width="1.5546875" style="63" customWidth="1"/>
    <col min="6490" max="6491" width="15.44140625" style="63" customWidth="1"/>
    <col min="6492" max="6492" width="2.44140625" style="63" customWidth="1"/>
    <col min="6493" max="6494" width="12.5546875" style="63" customWidth="1"/>
    <col min="6495" max="6495" width="19.88671875" style="63" customWidth="1"/>
    <col min="6496" max="6502" width="18.44140625" style="63" customWidth="1"/>
    <col min="6503" max="6503" width="23.88671875" style="63" bestFit="1" customWidth="1"/>
    <col min="6504" max="6505" width="8.88671875" style="63"/>
    <col min="6506" max="6506" width="19" style="63" bestFit="1" customWidth="1"/>
    <col min="6507" max="6508" width="19.88671875" style="63" bestFit="1" customWidth="1"/>
    <col min="6509" max="6509" width="11.44140625" style="63" customWidth="1"/>
    <col min="6510" max="6516" width="8.88671875" style="63"/>
    <col min="6517" max="6517" width="19" style="63" bestFit="1" customWidth="1"/>
    <col min="6518" max="6518" width="19.88671875" style="63" bestFit="1" customWidth="1"/>
    <col min="6519" max="6733" width="8.88671875" style="63"/>
    <col min="6734" max="6734" width="2.88671875" style="63" bestFit="1" customWidth="1"/>
    <col min="6735" max="6735" width="3.5546875" style="63" customWidth="1"/>
    <col min="6736" max="6737" width="8.88671875" style="63"/>
    <col min="6738" max="6738" width="48.5546875" style="63" customWidth="1"/>
    <col min="6739" max="6739" width="21.44140625" style="63" customWidth="1"/>
    <col min="6740" max="6740" width="1.44140625" style="63" customWidth="1"/>
    <col min="6741" max="6741" width="18.109375" style="63" customWidth="1"/>
    <col min="6742" max="6742" width="1.44140625" style="63" customWidth="1"/>
    <col min="6743" max="6743" width="0.88671875" style="63" customWidth="1"/>
    <col min="6744" max="6744" width="12.88671875" style="63" customWidth="1"/>
    <col min="6745" max="6745" width="1.5546875" style="63" customWidth="1"/>
    <col min="6746" max="6747" width="15.44140625" style="63" customWidth="1"/>
    <col min="6748" max="6748" width="2.44140625" style="63" customWidth="1"/>
    <col min="6749" max="6750" width="12.5546875" style="63" customWidth="1"/>
    <col min="6751" max="6751" width="19.88671875" style="63" customWidth="1"/>
    <col min="6752" max="6758" width="18.44140625" style="63" customWidth="1"/>
    <col min="6759" max="6759" width="23.88671875" style="63" bestFit="1" customWidth="1"/>
    <col min="6760" max="6761" width="8.88671875" style="63"/>
    <col min="6762" max="6762" width="19" style="63" bestFit="1" customWidth="1"/>
    <col min="6763" max="6764" width="19.88671875" style="63" bestFit="1" customWidth="1"/>
    <col min="6765" max="6765" width="11.44140625" style="63" customWidth="1"/>
    <col min="6766" max="6772" width="8.88671875" style="63"/>
    <col min="6773" max="6773" width="19" style="63" bestFit="1" customWidth="1"/>
    <col min="6774" max="6774" width="19.88671875" style="63" bestFit="1" customWidth="1"/>
    <col min="6775" max="6989" width="8.88671875" style="63"/>
    <col min="6990" max="6990" width="2.88671875" style="63" bestFit="1" customWidth="1"/>
    <col min="6991" max="6991" width="3.5546875" style="63" customWidth="1"/>
    <col min="6992" max="6993" width="8.88671875" style="63"/>
    <col min="6994" max="6994" width="48.5546875" style="63" customWidth="1"/>
    <col min="6995" max="6995" width="21.44140625" style="63" customWidth="1"/>
    <col min="6996" max="6996" width="1.44140625" style="63" customWidth="1"/>
    <col min="6997" max="6997" width="18.109375" style="63" customWidth="1"/>
    <col min="6998" max="6998" width="1.44140625" style="63" customWidth="1"/>
    <col min="6999" max="6999" width="0.88671875" style="63" customWidth="1"/>
    <col min="7000" max="7000" width="12.88671875" style="63" customWidth="1"/>
    <col min="7001" max="7001" width="1.5546875" style="63" customWidth="1"/>
    <col min="7002" max="7003" width="15.44140625" style="63" customWidth="1"/>
    <col min="7004" max="7004" width="2.44140625" style="63" customWidth="1"/>
    <col min="7005" max="7006" width="12.5546875" style="63" customWidth="1"/>
    <col min="7007" max="7007" width="19.88671875" style="63" customWidth="1"/>
    <col min="7008" max="7014" width="18.44140625" style="63" customWidth="1"/>
    <col min="7015" max="7015" width="23.88671875" style="63" bestFit="1" customWidth="1"/>
    <col min="7016" max="7017" width="8.88671875" style="63"/>
    <col min="7018" max="7018" width="19" style="63" bestFit="1" customWidth="1"/>
    <col min="7019" max="7020" width="19.88671875" style="63" bestFit="1" customWidth="1"/>
    <col min="7021" max="7021" width="11.44140625" style="63" customWidth="1"/>
    <col min="7022" max="7028" width="8.88671875" style="63"/>
    <col min="7029" max="7029" width="19" style="63" bestFit="1" customWidth="1"/>
    <col min="7030" max="7030" width="19.88671875" style="63" bestFit="1" customWidth="1"/>
    <col min="7031" max="7245" width="8.88671875" style="63"/>
    <col min="7246" max="7246" width="2.88671875" style="63" bestFit="1" customWidth="1"/>
    <col min="7247" max="7247" width="3.5546875" style="63" customWidth="1"/>
    <col min="7248" max="7249" width="8.88671875" style="63"/>
    <col min="7250" max="7250" width="48.5546875" style="63" customWidth="1"/>
    <col min="7251" max="7251" width="21.44140625" style="63" customWidth="1"/>
    <col min="7252" max="7252" width="1.44140625" style="63" customWidth="1"/>
    <col min="7253" max="7253" width="18.109375" style="63" customWidth="1"/>
    <col min="7254" max="7254" width="1.44140625" style="63" customWidth="1"/>
    <col min="7255" max="7255" width="0.88671875" style="63" customWidth="1"/>
    <col min="7256" max="7256" width="12.88671875" style="63" customWidth="1"/>
    <col min="7257" max="7257" width="1.5546875" style="63" customWidth="1"/>
    <col min="7258" max="7259" width="15.44140625" style="63" customWidth="1"/>
    <col min="7260" max="7260" width="2.44140625" style="63" customWidth="1"/>
    <col min="7261" max="7262" width="12.5546875" style="63" customWidth="1"/>
    <col min="7263" max="7263" width="19.88671875" style="63" customWidth="1"/>
    <col min="7264" max="7270" width="18.44140625" style="63" customWidth="1"/>
    <col min="7271" max="7271" width="23.88671875" style="63" bestFit="1" customWidth="1"/>
    <col min="7272" max="7273" width="8.88671875" style="63"/>
    <col min="7274" max="7274" width="19" style="63" bestFit="1" customWidth="1"/>
    <col min="7275" max="7276" width="19.88671875" style="63" bestFit="1" customWidth="1"/>
    <col min="7277" max="7277" width="11.44140625" style="63" customWidth="1"/>
    <col min="7278" max="7284" width="8.88671875" style="63"/>
    <col min="7285" max="7285" width="19" style="63" bestFit="1" customWidth="1"/>
    <col min="7286" max="7286" width="19.88671875" style="63" bestFit="1" customWidth="1"/>
    <col min="7287" max="7501" width="8.88671875" style="63"/>
    <col min="7502" max="7502" width="2.88671875" style="63" bestFit="1" customWidth="1"/>
    <col min="7503" max="7503" width="3.5546875" style="63" customWidth="1"/>
    <col min="7504" max="7505" width="8.88671875" style="63"/>
    <col min="7506" max="7506" width="48.5546875" style="63" customWidth="1"/>
    <col min="7507" max="7507" width="21.44140625" style="63" customWidth="1"/>
    <col min="7508" max="7508" width="1.44140625" style="63" customWidth="1"/>
    <col min="7509" max="7509" width="18.109375" style="63" customWidth="1"/>
    <col min="7510" max="7510" width="1.44140625" style="63" customWidth="1"/>
    <col min="7511" max="7511" width="0.88671875" style="63" customWidth="1"/>
    <col min="7512" max="7512" width="12.88671875" style="63" customWidth="1"/>
    <col min="7513" max="7513" width="1.5546875" style="63" customWidth="1"/>
    <col min="7514" max="7515" width="15.44140625" style="63" customWidth="1"/>
    <col min="7516" max="7516" width="2.44140625" style="63" customWidth="1"/>
    <col min="7517" max="7518" width="12.5546875" style="63" customWidth="1"/>
    <col min="7519" max="7519" width="19.88671875" style="63" customWidth="1"/>
    <col min="7520" max="7526" width="18.44140625" style="63" customWidth="1"/>
    <col min="7527" max="7527" width="23.88671875" style="63" bestFit="1" customWidth="1"/>
    <col min="7528" max="7529" width="8.88671875" style="63"/>
    <col min="7530" max="7530" width="19" style="63" bestFit="1" customWidth="1"/>
    <col min="7531" max="7532" width="19.88671875" style="63" bestFit="1" customWidth="1"/>
    <col min="7533" max="7533" width="11.44140625" style="63" customWidth="1"/>
    <col min="7534" max="7540" width="8.88671875" style="63"/>
    <col min="7541" max="7541" width="19" style="63" bestFit="1" customWidth="1"/>
    <col min="7542" max="7542" width="19.88671875" style="63" bestFit="1" customWidth="1"/>
    <col min="7543" max="7757" width="8.88671875" style="63"/>
    <col min="7758" max="7758" width="2.88671875" style="63" bestFit="1" customWidth="1"/>
    <col min="7759" max="7759" width="3.5546875" style="63" customWidth="1"/>
    <col min="7760" max="7761" width="8.88671875" style="63"/>
    <col min="7762" max="7762" width="48.5546875" style="63" customWidth="1"/>
    <col min="7763" max="7763" width="21.44140625" style="63" customWidth="1"/>
    <col min="7764" max="7764" width="1.44140625" style="63" customWidth="1"/>
    <col min="7765" max="7765" width="18.109375" style="63" customWidth="1"/>
    <col min="7766" max="7766" width="1.44140625" style="63" customWidth="1"/>
    <col min="7767" max="7767" width="0.88671875" style="63" customWidth="1"/>
    <col min="7768" max="7768" width="12.88671875" style="63" customWidth="1"/>
    <col min="7769" max="7769" width="1.5546875" style="63" customWidth="1"/>
    <col min="7770" max="7771" width="15.44140625" style="63" customWidth="1"/>
    <col min="7772" max="7772" width="2.44140625" style="63" customWidth="1"/>
    <col min="7773" max="7774" width="12.5546875" style="63" customWidth="1"/>
    <col min="7775" max="7775" width="19.88671875" style="63" customWidth="1"/>
    <col min="7776" max="7782" width="18.44140625" style="63" customWidth="1"/>
    <col min="7783" max="7783" width="23.88671875" style="63" bestFit="1" customWidth="1"/>
    <col min="7784" max="7785" width="8.88671875" style="63"/>
    <col min="7786" max="7786" width="19" style="63" bestFit="1" customWidth="1"/>
    <col min="7787" max="7788" width="19.88671875" style="63" bestFit="1" customWidth="1"/>
    <col min="7789" max="7789" width="11.44140625" style="63" customWidth="1"/>
    <col min="7790" max="7796" width="8.88671875" style="63"/>
    <col min="7797" max="7797" width="19" style="63" bestFit="1" customWidth="1"/>
    <col min="7798" max="7798" width="19.88671875" style="63" bestFit="1" customWidth="1"/>
    <col min="7799" max="8013" width="8.88671875" style="63"/>
    <col min="8014" max="8014" width="2.88671875" style="63" bestFit="1" customWidth="1"/>
    <col min="8015" max="8015" width="3.5546875" style="63" customWidth="1"/>
    <col min="8016" max="8017" width="8.88671875" style="63"/>
    <col min="8018" max="8018" width="48.5546875" style="63" customWidth="1"/>
    <col min="8019" max="8019" width="21.44140625" style="63" customWidth="1"/>
    <col min="8020" max="8020" width="1.44140625" style="63" customWidth="1"/>
    <col min="8021" max="8021" width="18.109375" style="63" customWidth="1"/>
    <col min="8022" max="8022" width="1.44140625" style="63" customWidth="1"/>
    <col min="8023" max="8023" width="0.88671875" style="63" customWidth="1"/>
    <col min="8024" max="8024" width="12.88671875" style="63" customWidth="1"/>
    <col min="8025" max="8025" width="1.5546875" style="63" customWidth="1"/>
    <col min="8026" max="8027" width="15.44140625" style="63" customWidth="1"/>
    <col min="8028" max="8028" width="2.44140625" style="63" customWidth="1"/>
    <col min="8029" max="8030" width="12.5546875" style="63" customWidth="1"/>
    <col min="8031" max="8031" width="19.88671875" style="63" customWidth="1"/>
    <col min="8032" max="8038" width="18.44140625" style="63" customWidth="1"/>
    <col min="8039" max="8039" width="23.88671875" style="63" bestFit="1" customWidth="1"/>
    <col min="8040" max="8041" width="8.88671875" style="63"/>
    <col min="8042" max="8042" width="19" style="63" bestFit="1" customWidth="1"/>
    <col min="8043" max="8044" width="19.88671875" style="63" bestFit="1" customWidth="1"/>
    <col min="8045" max="8045" width="11.44140625" style="63" customWidth="1"/>
    <col min="8046" max="8052" width="8.88671875" style="63"/>
    <col min="8053" max="8053" width="19" style="63" bestFit="1" customWidth="1"/>
    <col min="8054" max="8054" width="19.88671875" style="63" bestFit="1" customWidth="1"/>
    <col min="8055" max="8269" width="8.88671875" style="63"/>
    <col min="8270" max="8270" width="2.88671875" style="63" bestFit="1" customWidth="1"/>
    <col min="8271" max="8271" width="3.5546875" style="63" customWidth="1"/>
    <col min="8272" max="8273" width="8.88671875" style="63"/>
    <col min="8274" max="8274" width="48.5546875" style="63" customWidth="1"/>
    <col min="8275" max="8275" width="21.44140625" style="63" customWidth="1"/>
    <col min="8276" max="8276" width="1.44140625" style="63" customWidth="1"/>
    <col min="8277" max="8277" width="18.109375" style="63" customWidth="1"/>
    <col min="8278" max="8278" width="1.44140625" style="63" customWidth="1"/>
    <col min="8279" max="8279" width="0.88671875" style="63" customWidth="1"/>
    <col min="8280" max="8280" width="12.88671875" style="63" customWidth="1"/>
    <col min="8281" max="8281" width="1.5546875" style="63" customWidth="1"/>
    <col min="8282" max="8283" width="15.44140625" style="63" customWidth="1"/>
    <col min="8284" max="8284" width="2.44140625" style="63" customWidth="1"/>
    <col min="8285" max="8286" width="12.5546875" style="63" customWidth="1"/>
    <col min="8287" max="8287" width="19.88671875" style="63" customWidth="1"/>
    <col min="8288" max="8294" width="18.44140625" style="63" customWidth="1"/>
    <col min="8295" max="8295" width="23.88671875" style="63" bestFit="1" customWidth="1"/>
    <col min="8296" max="8297" width="8.88671875" style="63"/>
    <col min="8298" max="8298" width="19" style="63" bestFit="1" customWidth="1"/>
    <col min="8299" max="8300" width="19.88671875" style="63" bestFit="1" customWidth="1"/>
    <col min="8301" max="8301" width="11.44140625" style="63" customWidth="1"/>
    <col min="8302" max="8308" width="8.88671875" style="63"/>
    <col min="8309" max="8309" width="19" style="63" bestFit="1" customWidth="1"/>
    <col min="8310" max="8310" width="19.88671875" style="63" bestFit="1" customWidth="1"/>
    <col min="8311" max="8525" width="8.88671875" style="63"/>
    <col min="8526" max="8526" width="2.88671875" style="63" bestFit="1" customWidth="1"/>
    <col min="8527" max="8527" width="3.5546875" style="63" customWidth="1"/>
    <col min="8528" max="8529" width="8.88671875" style="63"/>
    <col min="8530" max="8530" width="48.5546875" style="63" customWidth="1"/>
    <col min="8531" max="8531" width="21.44140625" style="63" customWidth="1"/>
    <col min="8532" max="8532" width="1.44140625" style="63" customWidth="1"/>
    <col min="8533" max="8533" width="18.109375" style="63" customWidth="1"/>
    <col min="8534" max="8534" width="1.44140625" style="63" customWidth="1"/>
    <col min="8535" max="8535" width="0.88671875" style="63" customWidth="1"/>
    <col min="8536" max="8536" width="12.88671875" style="63" customWidth="1"/>
    <col min="8537" max="8537" width="1.5546875" style="63" customWidth="1"/>
    <col min="8538" max="8539" width="15.44140625" style="63" customWidth="1"/>
    <col min="8540" max="8540" width="2.44140625" style="63" customWidth="1"/>
    <col min="8541" max="8542" width="12.5546875" style="63" customWidth="1"/>
    <col min="8543" max="8543" width="19.88671875" style="63" customWidth="1"/>
    <col min="8544" max="8550" width="18.44140625" style="63" customWidth="1"/>
    <col min="8551" max="8551" width="23.88671875" style="63" bestFit="1" customWidth="1"/>
    <col min="8552" max="8553" width="8.88671875" style="63"/>
    <col min="8554" max="8554" width="19" style="63" bestFit="1" customWidth="1"/>
    <col min="8555" max="8556" width="19.88671875" style="63" bestFit="1" customWidth="1"/>
    <col min="8557" max="8557" width="11.44140625" style="63" customWidth="1"/>
    <col min="8558" max="8564" width="8.88671875" style="63"/>
    <col min="8565" max="8565" width="19" style="63" bestFit="1" customWidth="1"/>
    <col min="8566" max="8566" width="19.88671875" style="63" bestFit="1" customWidth="1"/>
    <col min="8567" max="8781" width="8.88671875" style="63"/>
    <col min="8782" max="8782" width="2.88671875" style="63" bestFit="1" customWidth="1"/>
    <col min="8783" max="8783" width="3.5546875" style="63" customWidth="1"/>
    <col min="8784" max="8785" width="8.88671875" style="63"/>
    <col min="8786" max="8786" width="48.5546875" style="63" customWidth="1"/>
    <col min="8787" max="8787" width="21.44140625" style="63" customWidth="1"/>
    <col min="8788" max="8788" width="1.44140625" style="63" customWidth="1"/>
    <col min="8789" max="8789" width="18.109375" style="63" customWidth="1"/>
    <col min="8790" max="8790" width="1.44140625" style="63" customWidth="1"/>
    <col min="8791" max="8791" width="0.88671875" style="63" customWidth="1"/>
    <col min="8792" max="8792" width="12.88671875" style="63" customWidth="1"/>
    <col min="8793" max="8793" width="1.5546875" style="63" customWidth="1"/>
    <col min="8794" max="8795" width="15.44140625" style="63" customWidth="1"/>
    <col min="8796" max="8796" width="2.44140625" style="63" customWidth="1"/>
    <col min="8797" max="8798" width="12.5546875" style="63" customWidth="1"/>
    <col min="8799" max="8799" width="19.88671875" style="63" customWidth="1"/>
    <col min="8800" max="8806" width="18.44140625" style="63" customWidth="1"/>
    <col min="8807" max="8807" width="23.88671875" style="63" bestFit="1" customWidth="1"/>
    <col min="8808" max="8809" width="8.88671875" style="63"/>
    <col min="8810" max="8810" width="19" style="63" bestFit="1" customWidth="1"/>
    <col min="8811" max="8812" width="19.88671875" style="63" bestFit="1" customWidth="1"/>
    <col min="8813" max="8813" width="11.44140625" style="63" customWidth="1"/>
    <col min="8814" max="8820" width="8.88671875" style="63"/>
    <col min="8821" max="8821" width="19" style="63" bestFit="1" customWidth="1"/>
    <col min="8822" max="8822" width="19.88671875" style="63" bestFit="1" customWidth="1"/>
    <col min="8823" max="9037" width="8.88671875" style="63"/>
    <col min="9038" max="9038" width="2.88671875" style="63" bestFit="1" customWidth="1"/>
    <col min="9039" max="9039" width="3.5546875" style="63" customWidth="1"/>
    <col min="9040" max="9041" width="8.88671875" style="63"/>
    <col min="9042" max="9042" width="48.5546875" style="63" customWidth="1"/>
    <col min="9043" max="9043" width="21.44140625" style="63" customWidth="1"/>
    <col min="9044" max="9044" width="1.44140625" style="63" customWidth="1"/>
    <col min="9045" max="9045" width="18.109375" style="63" customWidth="1"/>
    <col min="9046" max="9046" width="1.44140625" style="63" customWidth="1"/>
    <col min="9047" max="9047" width="0.88671875" style="63" customWidth="1"/>
    <col min="9048" max="9048" width="12.88671875" style="63" customWidth="1"/>
    <col min="9049" max="9049" width="1.5546875" style="63" customWidth="1"/>
    <col min="9050" max="9051" width="15.44140625" style="63" customWidth="1"/>
    <col min="9052" max="9052" width="2.44140625" style="63" customWidth="1"/>
    <col min="9053" max="9054" width="12.5546875" style="63" customWidth="1"/>
    <col min="9055" max="9055" width="19.88671875" style="63" customWidth="1"/>
    <col min="9056" max="9062" width="18.44140625" style="63" customWidth="1"/>
    <col min="9063" max="9063" width="23.88671875" style="63" bestFit="1" customWidth="1"/>
    <col min="9064" max="9065" width="8.88671875" style="63"/>
    <col min="9066" max="9066" width="19" style="63" bestFit="1" customWidth="1"/>
    <col min="9067" max="9068" width="19.88671875" style="63" bestFit="1" customWidth="1"/>
    <col min="9069" max="9069" width="11.44140625" style="63" customWidth="1"/>
    <col min="9070" max="9076" width="8.88671875" style="63"/>
    <col min="9077" max="9077" width="19" style="63" bestFit="1" customWidth="1"/>
    <col min="9078" max="9078" width="19.88671875" style="63" bestFit="1" customWidth="1"/>
    <col min="9079" max="9293" width="8.88671875" style="63"/>
    <col min="9294" max="9294" width="2.88671875" style="63" bestFit="1" customWidth="1"/>
    <col min="9295" max="9295" width="3.5546875" style="63" customWidth="1"/>
    <col min="9296" max="9297" width="8.88671875" style="63"/>
    <col min="9298" max="9298" width="48.5546875" style="63" customWidth="1"/>
    <col min="9299" max="9299" width="21.44140625" style="63" customWidth="1"/>
    <col min="9300" max="9300" width="1.44140625" style="63" customWidth="1"/>
    <col min="9301" max="9301" width="18.109375" style="63" customWidth="1"/>
    <col min="9302" max="9302" width="1.44140625" style="63" customWidth="1"/>
    <col min="9303" max="9303" width="0.88671875" style="63" customWidth="1"/>
    <col min="9304" max="9304" width="12.88671875" style="63" customWidth="1"/>
    <col min="9305" max="9305" width="1.5546875" style="63" customWidth="1"/>
    <col min="9306" max="9307" width="15.44140625" style="63" customWidth="1"/>
    <col min="9308" max="9308" width="2.44140625" style="63" customWidth="1"/>
    <col min="9309" max="9310" width="12.5546875" style="63" customWidth="1"/>
    <col min="9311" max="9311" width="19.88671875" style="63" customWidth="1"/>
    <col min="9312" max="9318" width="18.44140625" style="63" customWidth="1"/>
    <col min="9319" max="9319" width="23.88671875" style="63" bestFit="1" customWidth="1"/>
    <col min="9320" max="9321" width="8.88671875" style="63"/>
    <col min="9322" max="9322" width="19" style="63" bestFit="1" customWidth="1"/>
    <col min="9323" max="9324" width="19.88671875" style="63" bestFit="1" customWidth="1"/>
    <col min="9325" max="9325" width="11.44140625" style="63" customWidth="1"/>
    <col min="9326" max="9332" width="8.88671875" style="63"/>
    <col min="9333" max="9333" width="19" style="63" bestFit="1" customWidth="1"/>
    <col min="9334" max="9334" width="19.88671875" style="63" bestFit="1" customWidth="1"/>
    <col min="9335" max="9549" width="8.88671875" style="63"/>
    <col min="9550" max="9550" width="2.88671875" style="63" bestFit="1" customWidth="1"/>
    <col min="9551" max="9551" width="3.5546875" style="63" customWidth="1"/>
    <col min="9552" max="9553" width="8.88671875" style="63"/>
    <col min="9554" max="9554" width="48.5546875" style="63" customWidth="1"/>
    <col min="9555" max="9555" width="21.44140625" style="63" customWidth="1"/>
    <col min="9556" max="9556" width="1.44140625" style="63" customWidth="1"/>
    <col min="9557" max="9557" width="18.109375" style="63" customWidth="1"/>
    <col min="9558" max="9558" width="1.44140625" style="63" customWidth="1"/>
    <col min="9559" max="9559" width="0.88671875" style="63" customWidth="1"/>
    <col min="9560" max="9560" width="12.88671875" style="63" customWidth="1"/>
    <col min="9561" max="9561" width="1.5546875" style="63" customWidth="1"/>
    <col min="9562" max="9563" width="15.44140625" style="63" customWidth="1"/>
    <col min="9564" max="9564" width="2.44140625" style="63" customWidth="1"/>
    <col min="9565" max="9566" width="12.5546875" style="63" customWidth="1"/>
    <col min="9567" max="9567" width="19.88671875" style="63" customWidth="1"/>
    <col min="9568" max="9574" width="18.44140625" style="63" customWidth="1"/>
    <col min="9575" max="9575" width="23.88671875" style="63" bestFit="1" customWidth="1"/>
    <col min="9576" max="9577" width="8.88671875" style="63"/>
    <col min="9578" max="9578" width="19" style="63" bestFit="1" customWidth="1"/>
    <col min="9579" max="9580" width="19.88671875" style="63" bestFit="1" customWidth="1"/>
    <col min="9581" max="9581" width="11.44140625" style="63" customWidth="1"/>
    <col min="9582" max="9588" width="8.88671875" style="63"/>
    <col min="9589" max="9589" width="19" style="63" bestFit="1" customWidth="1"/>
    <col min="9590" max="9590" width="19.88671875" style="63" bestFit="1" customWidth="1"/>
    <col min="9591" max="9805" width="8.88671875" style="63"/>
    <col min="9806" max="9806" width="2.88671875" style="63" bestFit="1" customWidth="1"/>
    <col min="9807" max="9807" width="3.5546875" style="63" customWidth="1"/>
    <col min="9808" max="9809" width="8.88671875" style="63"/>
    <col min="9810" max="9810" width="48.5546875" style="63" customWidth="1"/>
    <col min="9811" max="9811" width="21.44140625" style="63" customWidth="1"/>
    <col min="9812" max="9812" width="1.44140625" style="63" customWidth="1"/>
    <col min="9813" max="9813" width="18.109375" style="63" customWidth="1"/>
    <col min="9814" max="9814" width="1.44140625" style="63" customWidth="1"/>
    <col min="9815" max="9815" width="0.88671875" style="63" customWidth="1"/>
    <col min="9816" max="9816" width="12.88671875" style="63" customWidth="1"/>
    <col min="9817" max="9817" width="1.5546875" style="63" customWidth="1"/>
    <col min="9818" max="9819" width="15.44140625" style="63" customWidth="1"/>
    <col min="9820" max="9820" width="2.44140625" style="63" customWidth="1"/>
    <col min="9821" max="9822" width="12.5546875" style="63" customWidth="1"/>
    <col min="9823" max="9823" width="19.88671875" style="63" customWidth="1"/>
    <col min="9824" max="9830" width="18.44140625" style="63" customWidth="1"/>
    <col min="9831" max="9831" width="23.88671875" style="63" bestFit="1" customWidth="1"/>
    <col min="9832" max="9833" width="8.88671875" style="63"/>
    <col min="9834" max="9834" width="19" style="63" bestFit="1" customWidth="1"/>
    <col min="9835" max="9836" width="19.88671875" style="63" bestFit="1" customWidth="1"/>
    <col min="9837" max="9837" width="11.44140625" style="63" customWidth="1"/>
    <col min="9838" max="9844" width="8.88671875" style="63"/>
    <col min="9845" max="9845" width="19" style="63" bestFit="1" customWidth="1"/>
    <col min="9846" max="9846" width="19.88671875" style="63" bestFit="1" customWidth="1"/>
    <col min="9847" max="10061" width="8.88671875" style="63"/>
    <col min="10062" max="10062" width="2.88671875" style="63" bestFit="1" customWidth="1"/>
    <col min="10063" max="10063" width="3.5546875" style="63" customWidth="1"/>
    <col min="10064" max="10065" width="8.88671875" style="63"/>
    <col min="10066" max="10066" width="48.5546875" style="63" customWidth="1"/>
    <col min="10067" max="10067" width="21.44140625" style="63" customWidth="1"/>
    <col min="10068" max="10068" width="1.44140625" style="63" customWidth="1"/>
    <col min="10069" max="10069" width="18.109375" style="63" customWidth="1"/>
    <col min="10070" max="10070" width="1.44140625" style="63" customWidth="1"/>
    <col min="10071" max="10071" width="0.88671875" style="63" customWidth="1"/>
    <col min="10072" max="10072" width="12.88671875" style="63" customWidth="1"/>
    <col min="10073" max="10073" width="1.5546875" style="63" customWidth="1"/>
    <col min="10074" max="10075" width="15.44140625" style="63" customWidth="1"/>
    <col min="10076" max="10076" width="2.44140625" style="63" customWidth="1"/>
    <col min="10077" max="10078" width="12.5546875" style="63" customWidth="1"/>
    <col min="10079" max="10079" width="19.88671875" style="63" customWidth="1"/>
    <col min="10080" max="10086" width="18.44140625" style="63" customWidth="1"/>
    <col min="10087" max="10087" width="23.88671875" style="63" bestFit="1" customWidth="1"/>
    <col min="10088" max="10089" width="8.88671875" style="63"/>
    <col min="10090" max="10090" width="19" style="63" bestFit="1" customWidth="1"/>
    <col min="10091" max="10092" width="19.88671875" style="63" bestFit="1" customWidth="1"/>
    <col min="10093" max="10093" width="11.44140625" style="63" customWidth="1"/>
    <col min="10094" max="10100" width="8.88671875" style="63"/>
    <col min="10101" max="10101" width="19" style="63" bestFit="1" customWidth="1"/>
    <col min="10102" max="10102" width="19.88671875" style="63" bestFit="1" customWidth="1"/>
    <col min="10103" max="10317" width="8.88671875" style="63"/>
    <col min="10318" max="10318" width="2.88671875" style="63" bestFit="1" customWidth="1"/>
    <col min="10319" max="10319" width="3.5546875" style="63" customWidth="1"/>
    <col min="10320" max="10321" width="8.88671875" style="63"/>
    <col min="10322" max="10322" width="48.5546875" style="63" customWidth="1"/>
    <col min="10323" max="10323" width="21.44140625" style="63" customWidth="1"/>
    <col min="10324" max="10324" width="1.44140625" style="63" customWidth="1"/>
    <col min="10325" max="10325" width="18.109375" style="63" customWidth="1"/>
    <col min="10326" max="10326" width="1.44140625" style="63" customWidth="1"/>
    <col min="10327" max="10327" width="0.88671875" style="63" customWidth="1"/>
    <col min="10328" max="10328" width="12.88671875" style="63" customWidth="1"/>
    <col min="10329" max="10329" width="1.5546875" style="63" customWidth="1"/>
    <col min="10330" max="10331" width="15.44140625" style="63" customWidth="1"/>
    <col min="10332" max="10332" width="2.44140625" style="63" customWidth="1"/>
    <col min="10333" max="10334" width="12.5546875" style="63" customWidth="1"/>
    <col min="10335" max="10335" width="19.88671875" style="63" customWidth="1"/>
    <col min="10336" max="10342" width="18.44140625" style="63" customWidth="1"/>
    <col min="10343" max="10343" width="23.88671875" style="63" bestFit="1" customWidth="1"/>
    <col min="10344" max="10345" width="8.88671875" style="63"/>
    <col min="10346" max="10346" width="19" style="63" bestFit="1" customWidth="1"/>
    <col min="10347" max="10348" width="19.88671875" style="63" bestFit="1" customWidth="1"/>
    <col min="10349" max="10349" width="11.44140625" style="63" customWidth="1"/>
    <col min="10350" max="10356" width="8.88671875" style="63"/>
    <col min="10357" max="10357" width="19" style="63" bestFit="1" customWidth="1"/>
    <col min="10358" max="10358" width="19.88671875" style="63" bestFit="1" customWidth="1"/>
    <col min="10359" max="10573" width="8.88671875" style="63"/>
    <col min="10574" max="10574" width="2.88671875" style="63" bestFit="1" customWidth="1"/>
    <col min="10575" max="10575" width="3.5546875" style="63" customWidth="1"/>
    <col min="10576" max="10577" width="8.88671875" style="63"/>
    <col min="10578" max="10578" width="48.5546875" style="63" customWidth="1"/>
    <col min="10579" max="10579" width="21.44140625" style="63" customWidth="1"/>
    <col min="10580" max="10580" width="1.44140625" style="63" customWidth="1"/>
    <col min="10581" max="10581" width="18.109375" style="63" customWidth="1"/>
    <col min="10582" max="10582" width="1.44140625" style="63" customWidth="1"/>
    <col min="10583" max="10583" width="0.88671875" style="63" customWidth="1"/>
    <col min="10584" max="10584" width="12.88671875" style="63" customWidth="1"/>
    <col min="10585" max="10585" width="1.5546875" style="63" customWidth="1"/>
    <col min="10586" max="10587" width="15.44140625" style="63" customWidth="1"/>
    <col min="10588" max="10588" width="2.44140625" style="63" customWidth="1"/>
    <col min="10589" max="10590" width="12.5546875" style="63" customWidth="1"/>
    <col min="10591" max="10591" width="19.88671875" style="63" customWidth="1"/>
    <col min="10592" max="10598" width="18.44140625" style="63" customWidth="1"/>
    <col min="10599" max="10599" width="23.88671875" style="63" bestFit="1" customWidth="1"/>
    <col min="10600" max="10601" width="8.88671875" style="63"/>
    <col min="10602" max="10602" width="19" style="63" bestFit="1" customWidth="1"/>
    <col min="10603" max="10604" width="19.88671875" style="63" bestFit="1" customWidth="1"/>
    <col min="10605" max="10605" width="11.44140625" style="63" customWidth="1"/>
    <col min="10606" max="10612" width="8.88671875" style="63"/>
    <col min="10613" max="10613" width="19" style="63" bestFit="1" customWidth="1"/>
    <col min="10614" max="10614" width="19.88671875" style="63" bestFit="1" customWidth="1"/>
    <col min="10615" max="10829" width="8.88671875" style="63"/>
    <col min="10830" max="10830" width="2.88671875" style="63" bestFit="1" customWidth="1"/>
    <col min="10831" max="10831" width="3.5546875" style="63" customWidth="1"/>
    <col min="10832" max="10833" width="8.88671875" style="63"/>
    <col min="10834" max="10834" width="48.5546875" style="63" customWidth="1"/>
    <col min="10835" max="10835" width="21.44140625" style="63" customWidth="1"/>
    <col min="10836" max="10836" width="1.44140625" style="63" customWidth="1"/>
    <col min="10837" max="10837" width="18.109375" style="63" customWidth="1"/>
    <col min="10838" max="10838" width="1.44140625" style="63" customWidth="1"/>
    <col min="10839" max="10839" width="0.88671875" style="63" customWidth="1"/>
    <col min="10840" max="10840" width="12.88671875" style="63" customWidth="1"/>
    <col min="10841" max="10841" width="1.5546875" style="63" customWidth="1"/>
    <col min="10842" max="10843" width="15.44140625" style="63" customWidth="1"/>
    <col min="10844" max="10844" width="2.44140625" style="63" customWidth="1"/>
    <col min="10845" max="10846" width="12.5546875" style="63" customWidth="1"/>
    <col min="10847" max="10847" width="19.88671875" style="63" customWidth="1"/>
    <col min="10848" max="10854" width="18.44140625" style="63" customWidth="1"/>
    <col min="10855" max="10855" width="23.88671875" style="63" bestFit="1" customWidth="1"/>
    <col min="10856" max="10857" width="8.88671875" style="63"/>
    <col min="10858" max="10858" width="19" style="63" bestFit="1" customWidth="1"/>
    <col min="10859" max="10860" width="19.88671875" style="63" bestFit="1" customWidth="1"/>
    <col min="10861" max="10861" width="11.44140625" style="63" customWidth="1"/>
    <col min="10862" max="10868" width="8.88671875" style="63"/>
    <col min="10869" max="10869" width="19" style="63" bestFit="1" customWidth="1"/>
    <col min="10870" max="10870" width="19.88671875" style="63" bestFit="1" customWidth="1"/>
    <col min="10871" max="11085" width="8.88671875" style="63"/>
    <col min="11086" max="11086" width="2.88671875" style="63" bestFit="1" customWidth="1"/>
    <col min="11087" max="11087" width="3.5546875" style="63" customWidth="1"/>
    <col min="11088" max="11089" width="8.88671875" style="63"/>
    <col min="11090" max="11090" width="48.5546875" style="63" customWidth="1"/>
    <col min="11091" max="11091" width="21.44140625" style="63" customWidth="1"/>
    <col min="11092" max="11092" width="1.44140625" style="63" customWidth="1"/>
    <col min="11093" max="11093" width="18.109375" style="63" customWidth="1"/>
    <col min="11094" max="11094" width="1.44140625" style="63" customWidth="1"/>
    <col min="11095" max="11095" width="0.88671875" style="63" customWidth="1"/>
    <col min="11096" max="11096" width="12.88671875" style="63" customWidth="1"/>
    <col min="11097" max="11097" width="1.5546875" style="63" customWidth="1"/>
    <col min="11098" max="11099" width="15.44140625" style="63" customWidth="1"/>
    <col min="11100" max="11100" width="2.44140625" style="63" customWidth="1"/>
    <col min="11101" max="11102" width="12.5546875" style="63" customWidth="1"/>
    <col min="11103" max="11103" width="19.88671875" style="63" customWidth="1"/>
    <col min="11104" max="11110" width="18.44140625" style="63" customWidth="1"/>
    <col min="11111" max="11111" width="23.88671875" style="63" bestFit="1" customWidth="1"/>
    <col min="11112" max="11113" width="8.88671875" style="63"/>
    <col min="11114" max="11114" width="19" style="63" bestFit="1" customWidth="1"/>
    <col min="11115" max="11116" width="19.88671875" style="63" bestFit="1" customWidth="1"/>
    <col min="11117" max="11117" width="11.44140625" style="63" customWidth="1"/>
    <col min="11118" max="11124" width="8.88671875" style="63"/>
    <col min="11125" max="11125" width="19" style="63" bestFit="1" customWidth="1"/>
    <col min="11126" max="11126" width="19.88671875" style="63" bestFit="1" customWidth="1"/>
    <col min="11127" max="11341" width="8.88671875" style="63"/>
    <col min="11342" max="11342" width="2.88671875" style="63" bestFit="1" customWidth="1"/>
    <col min="11343" max="11343" width="3.5546875" style="63" customWidth="1"/>
    <col min="11344" max="11345" width="8.88671875" style="63"/>
    <col min="11346" max="11346" width="48.5546875" style="63" customWidth="1"/>
    <col min="11347" max="11347" width="21.44140625" style="63" customWidth="1"/>
    <col min="11348" max="11348" width="1.44140625" style="63" customWidth="1"/>
    <col min="11349" max="11349" width="18.109375" style="63" customWidth="1"/>
    <col min="11350" max="11350" width="1.44140625" style="63" customWidth="1"/>
    <col min="11351" max="11351" width="0.88671875" style="63" customWidth="1"/>
    <col min="11352" max="11352" width="12.88671875" style="63" customWidth="1"/>
    <col min="11353" max="11353" width="1.5546875" style="63" customWidth="1"/>
    <col min="11354" max="11355" width="15.44140625" style="63" customWidth="1"/>
    <col min="11356" max="11356" width="2.44140625" style="63" customWidth="1"/>
    <col min="11357" max="11358" width="12.5546875" style="63" customWidth="1"/>
    <col min="11359" max="11359" width="19.88671875" style="63" customWidth="1"/>
    <col min="11360" max="11366" width="18.44140625" style="63" customWidth="1"/>
    <col min="11367" max="11367" width="23.88671875" style="63" bestFit="1" customWidth="1"/>
    <col min="11368" max="11369" width="8.88671875" style="63"/>
    <col min="11370" max="11370" width="19" style="63" bestFit="1" customWidth="1"/>
    <col min="11371" max="11372" width="19.88671875" style="63" bestFit="1" customWidth="1"/>
    <col min="11373" max="11373" width="11.44140625" style="63" customWidth="1"/>
    <col min="11374" max="11380" width="8.88671875" style="63"/>
    <col min="11381" max="11381" width="19" style="63" bestFit="1" customWidth="1"/>
    <col min="11382" max="11382" width="19.88671875" style="63" bestFit="1" customWidth="1"/>
    <col min="11383" max="11597" width="8.88671875" style="63"/>
    <col min="11598" max="11598" width="2.88671875" style="63" bestFit="1" customWidth="1"/>
    <col min="11599" max="11599" width="3.5546875" style="63" customWidth="1"/>
    <col min="11600" max="11601" width="8.88671875" style="63"/>
    <col min="11602" max="11602" width="48.5546875" style="63" customWidth="1"/>
    <col min="11603" max="11603" width="21.44140625" style="63" customWidth="1"/>
    <col min="11604" max="11604" width="1.44140625" style="63" customWidth="1"/>
    <col min="11605" max="11605" width="18.109375" style="63" customWidth="1"/>
    <col min="11606" max="11606" width="1.44140625" style="63" customWidth="1"/>
    <col min="11607" max="11607" width="0.88671875" style="63" customWidth="1"/>
    <col min="11608" max="11608" width="12.88671875" style="63" customWidth="1"/>
    <col min="11609" max="11609" width="1.5546875" style="63" customWidth="1"/>
    <col min="11610" max="11611" width="15.44140625" style="63" customWidth="1"/>
    <col min="11612" max="11612" width="2.44140625" style="63" customWidth="1"/>
    <col min="11613" max="11614" width="12.5546875" style="63" customWidth="1"/>
    <col min="11615" max="11615" width="19.88671875" style="63" customWidth="1"/>
    <col min="11616" max="11622" width="18.44140625" style="63" customWidth="1"/>
    <col min="11623" max="11623" width="23.88671875" style="63" bestFit="1" customWidth="1"/>
    <col min="11624" max="11625" width="8.88671875" style="63"/>
    <col min="11626" max="11626" width="19" style="63" bestFit="1" customWidth="1"/>
    <col min="11627" max="11628" width="19.88671875" style="63" bestFit="1" customWidth="1"/>
    <col min="11629" max="11629" width="11.44140625" style="63" customWidth="1"/>
    <col min="11630" max="11636" width="8.88671875" style="63"/>
    <col min="11637" max="11637" width="19" style="63" bestFit="1" customWidth="1"/>
    <col min="11638" max="11638" width="19.88671875" style="63" bestFit="1" customWidth="1"/>
    <col min="11639" max="11853" width="8.88671875" style="63"/>
    <col min="11854" max="11854" width="2.88671875" style="63" bestFit="1" customWidth="1"/>
    <col min="11855" max="11855" width="3.5546875" style="63" customWidth="1"/>
    <col min="11856" max="11857" width="8.88671875" style="63"/>
    <col min="11858" max="11858" width="48.5546875" style="63" customWidth="1"/>
    <col min="11859" max="11859" width="21.44140625" style="63" customWidth="1"/>
    <col min="11860" max="11860" width="1.44140625" style="63" customWidth="1"/>
    <col min="11861" max="11861" width="18.109375" style="63" customWidth="1"/>
    <col min="11862" max="11862" width="1.44140625" style="63" customWidth="1"/>
    <col min="11863" max="11863" width="0.88671875" style="63" customWidth="1"/>
    <col min="11864" max="11864" width="12.88671875" style="63" customWidth="1"/>
    <col min="11865" max="11865" width="1.5546875" style="63" customWidth="1"/>
    <col min="11866" max="11867" width="15.44140625" style="63" customWidth="1"/>
    <col min="11868" max="11868" width="2.44140625" style="63" customWidth="1"/>
    <col min="11869" max="11870" width="12.5546875" style="63" customWidth="1"/>
    <col min="11871" max="11871" width="19.88671875" style="63" customWidth="1"/>
    <col min="11872" max="11878" width="18.44140625" style="63" customWidth="1"/>
    <col min="11879" max="11879" width="23.88671875" style="63" bestFit="1" customWidth="1"/>
    <col min="11880" max="11881" width="8.88671875" style="63"/>
    <col min="11882" max="11882" width="19" style="63" bestFit="1" customWidth="1"/>
    <col min="11883" max="11884" width="19.88671875" style="63" bestFit="1" customWidth="1"/>
    <col min="11885" max="11885" width="11.44140625" style="63" customWidth="1"/>
    <col min="11886" max="11892" width="8.88671875" style="63"/>
    <col min="11893" max="11893" width="19" style="63" bestFit="1" customWidth="1"/>
    <col min="11894" max="11894" width="19.88671875" style="63" bestFit="1" customWidth="1"/>
    <col min="11895" max="12109" width="8.88671875" style="63"/>
    <col min="12110" max="12110" width="2.88671875" style="63" bestFit="1" customWidth="1"/>
    <col min="12111" max="12111" width="3.5546875" style="63" customWidth="1"/>
    <col min="12112" max="12113" width="8.88671875" style="63"/>
    <col min="12114" max="12114" width="48.5546875" style="63" customWidth="1"/>
    <col min="12115" max="12115" width="21.44140625" style="63" customWidth="1"/>
    <col min="12116" max="12116" width="1.44140625" style="63" customWidth="1"/>
    <col min="12117" max="12117" width="18.109375" style="63" customWidth="1"/>
    <col min="12118" max="12118" width="1.44140625" style="63" customWidth="1"/>
    <col min="12119" max="12119" width="0.88671875" style="63" customWidth="1"/>
    <col min="12120" max="12120" width="12.88671875" style="63" customWidth="1"/>
    <col min="12121" max="12121" width="1.5546875" style="63" customWidth="1"/>
    <col min="12122" max="12123" width="15.44140625" style="63" customWidth="1"/>
    <col min="12124" max="12124" width="2.44140625" style="63" customWidth="1"/>
    <col min="12125" max="12126" width="12.5546875" style="63" customWidth="1"/>
    <col min="12127" max="12127" width="19.88671875" style="63" customWidth="1"/>
    <col min="12128" max="12134" width="18.44140625" style="63" customWidth="1"/>
    <col min="12135" max="12135" width="23.88671875" style="63" bestFit="1" customWidth="1"/>
    <col min="12136" max="12137" width="8.88671875" style="63"/>
    <col min="12138" max="12138" width="19" style="63" bestFit="1" customWidth="1"/>
    <col min="12139" max="12140" width="19.88671875" style="63" bestFit="1" customWidth="1"/>
    <col min="12141" max="12141" width="11.44140625" style="63" customWidth="1"/>
    <col min="12142" max="12148" width="8.88671875" style="63"/>
    <col min="12149" max="12149" width="19" style="63" bestFit="1" customWidth="1"/>
    <col min="12150" max="12150" width="19.88671875" style="63" bestFit="1" customWidth="1"/>
    <col min="12151" max="12365" width="8.88671875" style="63"/>
    <col min="12366" max="12366" width="2.88671875" style="63" bestFit="1" customWidth="1"/>
    <col min="12367" max="12367" width="3.5546875" style="63" customWidth="1"/>
    <col min="12368" max="12369" width="8.88671875" style="63"/>
    <col min="12370" max="12370" width="48.5546875" style="63" customWidth="1"/>
    <col min="12371" max="12371" width="21.44140625" style="63" customWidth="1"/>
    <col min="12372" max="12372" width="1.44140625" style="63" customWidth="1"/>
    <col min="12373" max="12373" width="18.109375" style="63" customWidth="1"/>
    <col min="12374" max="12374" width="1.44140625" style="63" customWidth="1"/>
    <col min="12375" max="12375" width="0.88671875" style="63" customWidth="1"/>
    <col min="12376" max="12376" width="12.88671875" style="63" customWidth="1"/>
    <col min="12377" max="12377" width="1.5546875" style="63" customWidth="1"/>
    <col min="12378" max="12379" width="15.44140625" style="63" customWidth="1"/>
    <col min="12380" max="12380" width="2.44140625" style="63" customWidth="1"/>
    <col min="12381" max="12382" width="12.5546875" style="63" customWidth="1"/>
    <col min="12383" max="12383" width="19.88671875" style="63" customWidth="1"/>
    <col min="12384" max="12390" width="18.44140625" style="63" customWidth="1"/>
    <col min="12391" max="12391" width="23.88671875" style="63" bestFit="1" customWidth="1"/>
    <col min="12392" max="12393" width="8.88671875" style="63"/>
    <col min="12394" max="12394" width="19" style="63" bestFit="1" customWidth="1"/>
    <col min="12395" max="12396" width="19.88671875" style="63" bestFit="1" customWidth="1"/>
    <col min="12397" max="12397" width="11.44140625" style="63" customWidth="1"/>
    <col min="12398" max="12404" width="8.88671875" style="63"/>
    <col min="12405" max="12405" width="19" style="63" bestFit="1" customWidth="1"/>
    <col min="12406" max="12406" width="19.88671875" style="63" bestFit="1" customWidth="1"/>
    <col min="12407" max="12621" width="8.88671875" style="63"/>
    <col min="12622" max="12622" width="2.88671875" style="63" bestFit="1" customWidth="1"/>
    <col min="12623" max="12623" width="3.5546875" style="63" customWidth="1"/>
    <col min="12624" max="12625" width="8.88671875" style="63"/>
    <col min="12626" max="12626" width="48.5546875" style="63" customWidth="1"/>
    <col min="12627" max="12627" width="21.44140625" style="63" customWidth="1"/>
    <col min="12628" max="12628" width="1.44140625" style="63" customWidth="1"/>
    <col min="12629" max="12629" width="18.109375" style="63" customWidth="1"/>
    <col min="12630" max="12630" width="1.44140625" style="63" customWidth="1"/>
    <col min="12631" max="12631" width="0.88671875" style="63" customWidth="1"/>
    <col min="12632" max="12632" width="12.88671875" style="63" customWidth="1"/>
    <col min="12633" max="12633" width="1.5546875" style="63" customWidth="1"/>
    <col min="12634" max="12635" width="15.44140625" style="63" customWidth="1"/>
    <col min="12636" max="12636" width="2.44140625" style="63" customWidth="1"/>
    <col min="12637" max="12638" width="12.5546875" style="63" customWidth="1"/>
    <col min="12639" max="12639" width="19.88671875" style="63" customWidth="1"/>
    <col min="12640" max="12646" width="18.44140625" style="63" customWidth="1"/>
    <col min="12647" max="12647" width="23.88671875" style="63" bestFit="1" customWidth="1"/>
    <col min="12648" max="12649" width="8.88671875" style="63"/>
    <col min="12650" max="12650" width="19" style="63" bestFit="1" customWidth="1"/>
    <col min="12651" max="12652" width="19.88671875" style="63" bestFit="1" customWidth="1"/>
    <col min="12653" max="12653" width="11.44140625" style="63" customWidth="1"/>
    <col min="12654" max="12660" width="8.88671875" style="63"/>
    <col min="12661" max="12661" width="19" style="63" bestFit="1" customWidth="1"/>
    <col min="12662" max="12662" width="19.88671875" style="63" bestFit="1" customWidth="1"/>
    <col min="12663" max="12877" width="8.88671875" style="63"/>
    <col min="12878" max="12878" width="2.88671875" style="63" bestFit="1" customWidth="1"/>
    <col min="12879" max="12879" width="3.5546875" style="63" customWidth="1"/>
    <col min="12880" max="12881" width="8.88671875" style="63"/>
    <col min="12882" max="12882" width="48.5546875" style="63" customWidth="1"/>
    <col min="12883" max="12883" width="21.44140625" style="63" customWidth="1"/>
    <col min="12884" max="12884" width="1.44140625" style="63" customWidth="1"/>
    <col min="12885" max="12885" width="18.109375" style="63" customWidth="1"/>
    <col min="12886" max="12886" width="1.44140625" style="63" customWidth="1"/>
    <col min="12887" max="12887" width="0.88671875" style="63" customWidth="1"/>
    <col min="12888" max="12888" width="12.88671875" style="63" customWidth="1"/>
    <col min="12889" max="12889" width="1.5546875" style="63" customWidth="1"/>
    <col min="12890" max="12891" width="15.44140625" style="63" customWidth="1"/>
    <col min="12892" max="12892" width="2.44140625" style="63" customWidth="1"/>
    <col min="12893" max="12894" width="12.5546875" style="63" customWidth="1"/>
    <col min="12895" max="12895" width="19.88671875" style="63" customWidth="1"/>
    <col min="12896" max="12902" width="18.44140625" style="63" customWidth="1"/>
    <col min="12903" max="12903" width="23.88671875" style="63" bestFit="1" customWidth="1"/>
    <col min="12904" max="12905" width="8.88671875" style="63"/>
    <col min="12906" max="12906" width="19" style="63" bestFit="1" customWidth="1"/>
    <col min="12907" max="12908" width="19.88671875" style="63" bestFit="1" customWidth="1"/>
    <col min="12909" max="12909" width="11.44140625" style="63" customWidth="1"/>
    <col min="12910" max="12916" width="8.88671875" style="63"/>
    <col min="12917" max="12917" width="19" style="63" bestFit="1" customWidth="1"/>
    <col min="12918" max="12918" width="19.88671875" style="63" bestFit="1" customWidth="1"/>
    <col min="12919" max="13133" width="8.88671875" style="63"/>
    <col min="13134" max="13134" width="2.88671875" style="63" bestFit="1" customWidth="1"/>
    <col min="13135" max="13135" width="3.5546875" style="63" customWidth="1"/>
    <col min="13136" max="13137" width="8.88671875" style="63"/>
    <col min="13138" max="13138" width="48.5546875" style="63" customWidth="1"/>
    <col min="13139" max="13139" width="21.44140625" style="63" customWidth="1"/>
    <col min="13140" max="13140" width="1.44140625" style="63" customWidth="1"/>
    <col min="13141" max="13141" width="18.109375" style="63" customWidth="1"/>
    <col min="13142" max="13142" width="1.44140625" style="63" customWidth="1"/>
    <col min="13143" max="13143" width="0.88671875" style="63" customWidth="1"/>
    <col min="13144" max="13144" width="12.88671875" style="63" customWidth="1"/>
    <col min="13145" max="13145" width="1.5546875" style="63" customWidth="1"/>
    <col min="13146" max="13147" width="15.44140625" style="63" customWidth="1"/>
    <col min="13148" max="13148" width="2.44140625" style="63" customWidth="1"/>
    <col min="13149" max="13150" width="12.5546875" style="63" customWidth="1"/>
    <col min="13151" max="13151" width="19.88671875" style="63" customWidth="1"/>
    <col min="13152" max="13158" width="18.44140625" style="63" customWidth="1"/>
    <col min="13159" max="13159" width="23.88671875" style="63" bestFit="1" customWidth="1"/>
    <col min="13160" max="13161" width="8.88671875" style="63"/>
    <col min="13162" max="13162" width="19" style="63" bestFit="1" customWidth="1"/>
    <col min="13163" max="13164" width="19.88671875" style="63" bestFit="1" customWidth="1"/>
    <col min="13165" max="13165" width="11.44140625" style="63" customWidth="1"/>
    <col min="13166" max="13172" width="8.88671875" style="63"/>
    <col min="13173" max="13173" width="19" style="63" bestFit="1" customWidth="1"/>
    <col min="13174" max="13174" width="19.88671875" style="63" bestFit="1" customWidth="1"/>
    <col min="13175" max="13389" width="8.88671875" style="63"/>
    <col min="13390" max="13390" width="2.88671875" style="63" bestFit="1" customWidth="1"/>
    <col min="13391" max="13391" width="3.5546875" style="63" customWidth="1"/>
    <col min="13392" max="13393" width="8.88671875" style="63"/>
    <col min="13394" max="13394" width="48.5546875" style="63" customWidth="1"/>
    <col min="13395" max="13395" width="21.44140625" style="63" customWidth="1"/>
    <col min="13396" max="13396" width="1.44140625" style="63" customWidth="1"/>
    <col min="13397" max="13397" width="18.109375" style="63" customWidth="1"/>
    <col min="13398" max="13398" width="1.44140625" style="63" customWidth="1"/>
    <col min="13399" max="13399" width="0.88671875" style="63" customWidth="1"/>
    <col min="13400" max="13400" width="12.88671875" style="63" customWidth="1"/>
    <col min="13401" max="13401" width="1.5546875" style="63" customWidth="1"/>
    <col min="13402" max="13403" width="15.44140625" style="63" customWidth="1"/>
    <col min="13404" max="13404" width="2.44140625" style="63" customWidth="1"/>
    <col min="13405" max="13406" width="12.5546875" style="63" customWidth="1"/>
    <col min="13407" max="13407" width="19.88671875" style="63" customWidth="1"/>
    <col min="13408" max="13414" width="18.44140625" style="63" customWidth="1"/>
    <col min="13415" max="13415" width="23.88671875" style="63" bestFit="1" customWidth="1"/>
    <col min="13416" max="13417" width="8.88671875" style="63"/>
    <col min="13418" max="13418" width="19" style="63" bestFit="1" customWidth="1"/>
    <col min="13419" max="13420" width="19.88671875" style="63" bestFit="1" customWidth="1"/>
    <col min="13421" max="13421" width="11.44140625" style="63" customWidth="1"/>
    <col min="13422" max="13428" width="8.88671875" style="63"/>
    <col min="13429" max="13429" width="19" style="63" bestFit="1" customWidth="1"/>
    <col min="13430" max="13430" width="19.88671875" style="63" bestFit="1" customWidth="1"/>
    <col min="13431" max="13645" width="8.88671875" style="63"/>
    <col min="13646" max="13646" width="2.88671875" style="63" bestFit="1" customWidth="1"/>
    <col min="13647" max="13647" width="3.5546875" style="63" customWidth="1"/>
    <col min="13648" max="13649" width="8.88671875" style="63"/>
    <col min="13650" max="13650" width="48.5546875" style="63" customWidth="1"/>
    <col min="13651" max="13651" width="21.44140625" style="63" customWidth="1"/>
    <col min="13652" max="13652" width="1.44140625" style="63" customWidth="1"/>
    <col min="13653" max="13653" width="18.109375" style="63" customWidth="1"/>
    <col min="13654" max="13654" width="1.44140625" style="63" customWidth="1"/>
    <col min="13655" max="13655" width="0.88671875" style="63" customWidth="1"/>
    <col min="13656" max="13656" width="12.88671875" style="63" customWidth="1"/>
    <col min="13657" max="13657" width="1.5546875" style="63" customWidth="1"/>
    <col min="13658" max="13659" width="15.44140625" style="63" customWidth="1"/>
    <col min="13660" max="13660" width="2.44140625" style="63" customWidth="1"/>
    <col min="13661" max="13662" width="12.5546875" style="63" customWidth="1"/>
    <col min="13663" max="13663" width="19.88671875" style="63" customWidth="1"/>
    <col min="13664" max="13670" width="18.44140625" style="63" customWidth="1"/>
    <col min="13671" max="13671" width="23.88671875" style="63" bestFit="1" customWidth="1"/>
    <col min="13672" max="13673" width="8.88671875" style="63"/>
    <col min="13674" max="13674" width="19" style="63" bestFit="1" customWidth="1"/>
    <col min="13675" max="13676" width="19.88671875" style="63" bestFit="1" customWidth="1"/>
    <col min="13677" max="13677" width="11.44140625" style="63" customWidth="1"/>
    <col min="13678" max="13684" width="8.88671875" style="63"/>
    <col min="13685" max="13685" width="19" style="63" bestFit="1" customWidth="1"/>
    <col min="13686" max="13686" width="19.88671875" style="63" bestFit="1" customWidth="1"/>
    <col min="13687" max="13901" width="8.88671875" style="63"/>
    <col min="13902" max="13902" width="2.88671875" style="63" bestFit="1" customWidth="1"/>
    <col min="13903" max="13903" width="3.5546875" style="63" customWidth="1"/>
    <col min="13904" max="13905" width="8.88671875" style="63"/>
    <col min="13906" max="13906" width="48.5546875" style="63" customWidth="1"/>
    <col min="13907" max="13907" width="21.44140625" style="63" customWidth="1"/>
    <col min="13908" max="13908" width="1.44140625" style="63" customWidth="1"/>
    <col min="13909" max="13909" width="18.109375" style="63" customWidth="1"/>
    <col min="13910" max="13910" width="1.44140625" style="63" customWidth="1"/>
    <col min="13911" max="13911" width="0.88671875" style="63" customWidth="1"/>
    <col min="13912" max="13912" width="12.88671875" style="63" customWidth="1"/>
    <col min="13913" max="13913" width="1.5546875" style="63" customWidth="1"/>
    <col min="13914" max="13915" width="15.44140625" style="63" customWidth="1"/>
    <col min="13916" max="13916" width="2.44140625" style="63" customWidth="1"/>
    <col min="13917" max="13918" width="12.5546875" style="63" customWidth="1"/>
    <col min="13919" max="13919" width="19.88671875" style="63" customWidth="1"/>
    <col min="13920" max="13926" width="18.44140625" style="63" customWidth="1"/>
    <col min="13927" max="13927" width="23.88671875" style="63" bestFit="1" customWidth="1"/>
    <col min="13928" max="13929" width="8.88671875" style="63"/>
    <col min="13930" max="13930" width="19" style="63" bestFit="1" customWidth="1"/>
    <col min="13931" max="13932" width="19.88671875" style="63" bestFit="1" customWidth="1"/>
    <col min="13933" max="13933" width="11.44140625" style="63" customWidth="1"/>
    <col min="13934" max="13940" width="8.88671875" style="63"/>
    <col min="13941" max="13941" width="19" style="63" bestFit="1" customWidth="1"/>
    <col min="13942" max="13942" width="19.88671875" style="63" bestFit="1" customWidth="1"/>
    <col min="13943" max="14157" width="8.88671875" style="63"/>
    <col min="14158" max="14158" width="2.88671875" style="63" bestFit="1" customWidth="1"/>
    <col min="14159" max="14159" width="3.5546875" style="63" customWidth="1"/>
    <col min="14160" max="14161" width="8.88671875" style="63"/>
    <col min="14162" max="14162" width="48.5546875" style="63" customWidth="1"/>
    <col min="14163" max="14163" width="21.44140625" style="63" customWidth="1"/>
    <col min="14164" max="14164" width="1.44140625" style="63" customWidth="1"/>
    <col min="14165" max="14165" width="18.109375" style="63" customWidth="1"/>
    <col min="14166" max="14166" width="1.44140625" style="63" customWidth="1"/>
    <col min="14167" max="14167" width="0.88671875" style="63" customWidth="1"/>
    <col min="14168" max="14168" width="12.88671875" style="63" customWidth="1"/>
    <col min="14169" max="14169" width="1.5546875" style="63" customWidth="1"/>
    <col min="14170" max="14171" width="15.44140625" style="63" customWidth="1"/>
    <col min="14172" max="14172" width="2.44140625" style="63" customWidth="1"/>
    <col min="14173" max="14174" width="12.5546875" style="63" customWidth="1"/>
    <col min="14175" max="14175" width="19.88671875" style="63" customWidth="1"/>
    <col min="14176" max="14182" width="18.44140625" style="63" customWidth="1"/>
    <col min="14183" max="14183" width="23.88671875" style="63" bestFit="1" customWidth="1"/>
    <col min="14184" max="14185" width="8.88671875" style="63"/>
    <col min="14186" max="14186" width="19" style="63" bestFit="1" customWidth="1"/>
    <col min="14187" max="14188" width="19.88671875" style="63" bestFit="1" customWidth="1"/>
    <col min="14189" max="14189" width="11.44140625" style="63" customWidth="1"/>
    <col min="14190" max="14196" width="8.88671875" style="63"/>
    <col min="14197" max="14197" width="19" style="63" bestFit="1" customWidth="1"/>
    <col min="14198" max="14198" width="19.88671875" style="63" bestFit="1" customWidth="1"/>
    <col min="14199" max="14413" width="8.88671875" style="63"/>
    <col min="14414" max="14414" width="2.88671875" style="63" bestFit="1" customWidth="1"/>
    <col min="14415" max="14415" width="3.5546875" style="63" customWidth="1"/>
    <col min="14416" max="14417" width="8.88671875" style="63"/>
    <col min="14418" max="14418" width="48.5546875" style="63" customWidth="1"/>
    <col min="14419" max="14419" width="21.44140625" style="63" customWidth="1"/>
    <col min="14420" max="14420" width="1.44140625" style="63" customWidth="1"/>
    <col min="14421" max="14421" width="18.109375" style="63" customWidth="1"/>
    <col min="14422" max="14422" width="1.44140625" style="63" customWidth="1"/>
    <col min="14423" max="14423" width="0.88671875" style="63" customWidth="1"/>
    <col min="14424" max="14424" width="12.88671875" style="63" customWidth="1"/>
    <col min="14425" max="14425" width="1.5546875" style="63" customWidth="1"/>
    <col min="14426" max="14427" width="15.44140625" style="63" customWidth="1"/>
    <col min="14428" max="14428" width="2.44140625" style="63" customWidth="1"/>
    <col min="14429" max="14430" width="12.5546875" style="63" customWidth="1"/>
    <col min="14431" max="14431" width="19.88671875" style="63" customWidth="1"/>
    <col min="14432" max="14438" width="18.44140625" style="63" customWidth="1"/>
    <col min="14439" max="14439" width="23.88671875" style="63" bestFit="1" customWidth="1"/>
    <col min="14440" max="14441" width="8.88671875" style="63"/>
    <col min="14442" max="14442" width="19" style="63" bestFit="1" customWidth="1"/>
    <col min="14443" max="14444" width="19.88671875" style="63" bestFit="1" customWidth="1"/>
    <col min="14445" max="14445" width="11.44140625" style="63" customWidth="1"/>
    <col min="14446" max="14452" width="8.88671875" style="63"/>
    <col min="14453" max="14453" width="19" style="63" bestFit="1" customWidth="1"/>
    <col min="14454" max="14454" width="19.88671875" style="63" bestFit="1" customWidth="1"/>
    <col min="14455" max="14669" width="8.88671875" style="63"/>
    <col min="14670" max="14670" width="2.88671875" style="63" bestFit="1" customWidth="1"/>
    <col min="14671" max="14671" width="3.5546875" style="63" customWidth="1"/>
    <col min="14672" max="14673" width="8.88671875" style="63"/>
    <col min="14674" max="14674" width="48.5546875" style="63" customWidth="1"/>
    <col min="14675" max="14675" width="21.44140625" style="63" customWidth="1"/>
    <col min="14676" max="14676" width="1.44140625" style="63" customWidth="1"/>
    <col min="14677" max="14677" width="18.109375" style="63" customWidth="1"/>
    <col min="14678" max="14678" width="1.44140625" style="63" customWidth="1"/>
    <col min="14679" max="14679" width="0.88671875" style="63" customWidth="1"/>
    <col min="14680" max="14680" width="12.88671875" style="63" customWidth="1"/>
    <col min="14681" max="14681" width="1.5546875" style="63" customWidth="1"/>
    <col min="14682" max="14683" width="15.44140625" style="63" customWidth="1"/>
    <col min="14684" max="14684" width="2.44140625" style="63" customWidth="1"/>
    <col min="14685" max="14686" width="12.5546875" style="63" customWidth="1"/>
    <col min="14687" max="14687" width="19.88671875" style="63" customWidth="1"/>
    <col min="14688" max="14694" width="18.44140625" style="63" customWidth="1"/>
    <col min="14695" max="14695" width="23.88671875" style="63" bestFit="1" customWidth="1"/>
    <col min="14696" max="14697" width="8.88671875" style="63"/>
    <col min="14698" max="14698" width="19" style="63" bestFit="1" customWidth="1"/>
    <col min="14699" max="14700" width="19.88671875" style="63" bestFit="1" customWidth="1"/>
    <col min="14701" max="14701" width="11.44140625" style="63" customWidth="1"/>
    <col min="14702" max="14708" width="8.88671875" style="63"/>
    <col min="14709" max="14709" width="19" style="63" bestFit="1" customWidth="1"/>
    <col min="14710" max="14710" width="19.88671875" style="63" bestFit="1" customWidth="1"/>
    <col min="14711" max="14925" width="8.88671875" style="63"/>
    <col min="14926" max="14926" width="2.88671875" style="63" bestFit="1" customWidth="1"/>
    <col min="14927" max="14927" width="3.5546875" style="63" customWidth="1"/>
    <col min="14928" max="14929" width="8.88671875" style="63"/>
    <col min="14930" max="14930" width="48.5546875" style="63" customWidth="1"/>
    <col min="14931" max="14931" width="21.44140625" style="63" customWidth="1"/>
    <col min="14932" max="14932" width="1.44140625" style="63" customWidth="1"/>
    <col min="14933" max="14933" width="18.109375" style="63" customWidth="1"/>
    <col min="14934" max="14934" width="1.44140625" style="63" customWidth="1"/>
    <col min="14935" max="14935" width="0.88671875" style="63" customWidth="1"/>
    <col min="14936" max="14936" width="12.88671875" style="63" customWidth="1"/>
    <col min="14937" max="14937" width="1.5546875" style="63" customWidth="1"/>
    <col min="14938" max="14939" width="15.44140625" style="63" customWidth="1"/>
    <col min="14940" max="14940" width="2.44140625" style="63" customWidth="1"/>
    <col min="14941" max="14942" width="12.5546875" style="63" customWidth="1"/>
    <col min="14943" max="14943" width="19.88671875" style="63" customWidth="1"/>
    <col min="14944" max="14950" width="18.44140625" style="63" customWidth="1"/>
    <col min="14951" max="14951" width="23.88671875" style="63" bestFit="1" customWidth="1"/>
    <col min="14952" max="14953" width="8.88671875" style="63"/>
    <col min="14954" max="14954" width="19" style="63" bestFit="1" customWidth="1"/>
    <col min="14955" max="14956" width="19.88671875" style="63" bestFit="1" customWidth="1"/>
    <col min="14957" max="14957" width="11.44140625" style="63" customWidth="1"/>
    <col min="14958" max="14964" width="8.88671875" style="63"/>
    <col min="14965" max="14965" width="19" style="63" bestFit="1" customWidth="1"/>
    <col min="14966" max="14966" width="19.88671875" style="63" bestFit="1" customWidth="1"/>
    <col min="14967" max="15181" width="8.88671875" style="63"/>
    <col min="15182" max="15182" width="2.88671875" style="63" bestFit="1" customWidth="1"/>
    <col min="15183" max="15183" width="3.5546875" style="63" customWidth="1"/>
    <col min="15184" max="15185" width="8.88671875" style="63"/>
    <col min="15186" max="15186" width="48.5546875" style="63" customWidth="1"/>
    <col min="15187" max="15187" width="21.44140625" style="63" customWidth="1"/>
    <col min="15188" max="15188" width="1.44140625" style="63" customWidth="1"/>
    <col min="15189" max="15189" width="18.109375" style="63" customWidth="1"/>
    <col min="15190" max="15190" width="1.44140625" style="63" customWidth="1"/>
    <col min="15191" max="15191" width="0.88671875" style="63" customWidth="1"/>
    <col min="15192" max="15192" width="12.88671875" style="63" customWidth="1"/>
    <col min="15193" max="15193" width="1.5546875" style="63" customWidth="1"/>
    <col min="15194" max="15195" width="15.44140625" style="63" customWidth="1"/>
    <col min="15196" max="15196" width="2.44140625" style="63" customWidth="1"/>
    <col min="15197" max="15198" width="12.5546875" style="63" customWidth="1"/>
    <col min="15199" max="15199" width="19.88671875" style="63" customWidth="1"/>
    <col min="15200" max="15206" width="18.44140625" style="63" customWidth="1"/>
    <col min="15207" max="15207" width="23.88671875" style="63" bestFit="1" customWidth="1"/>
    <col min="15208" max="15209" width="8.88671875" style="63"/>
    <col min="15210" max="15210" width="19" style="63" bestFit="1" customWidth="1"/>
    <col min="15211" max="15212" width="19.88671875" style="63" bestFit="1" customWidth="1"/>
    <col min="15213" max="15213" width="11.44140625" style="63" customWidth="1"/>
    <col min="15214" max="15220" width="8.88671875" style="63"/>
    <col min="15221" max="15221" width="19" style="63" bestFit="1" customWidth="1"/>
    <col min="15222" max="15222" width="19.88671875" style="63" bestFit="1" customWidth="1"/>
    <col min="15223" max="15437" width="8.88671875" style="63"/>
    <col min="15438" max="15438" width="2.88671875" style="63" bestFit="1" customWidth="1"/>
    <col min="15439" max="15439" width="3.5546875" style="63" customWidth="1"/>
    <col min="15440" max="15441" width="8.88671875" style="63"/>
    <col min="15442" max="15442" width="48.5546875" style="63" customWidth="1"/>
    <col min="15443" max="15443" width="21.44140625" style="63" customWidth="1"/>
    <col min="15444" max="15444" width="1.44140625" style="63" customWidth="1"/>
    <col min="15445" max="15445" width="18.109375" style="63" customWidth="1"/>
    <col min="15446" max="15446" width="1.44140625" style="63" customWidth="1"/>
    <col min="15447" max="15447" width="0.88671875" style="63" customWidth="1"/>
    <col min="15448" max="15448" width="12.88671875" style="63" customWidth="1"/>
    <col min="15449" max="15449" width="1.5546875" style="63" customWidth="1"/>
    <col min="15450" max="15451" width="15.44140625" style="63" customWidth="1"/>
    <col min="15452" max="15452" width="2.44140625" style="63" customWidth="1"/>
    <col min="15453" max="15454" width="12.5546875" style="63" customWidth="1"/>
    <col min="15455" max="15455" width="19.88671875" style="63" customWidth="1"/>
    <col min="15456" max="15462" width="18.44140625" style="63" customWidth="1"/>
    <col min="15463" max="15463" width="23.88671875" style="63" bestFit="1" customWidth="1"/>
    <col min="15464" max="15465" width="8.88671875" style="63"/>
    <col min="15466" max="15466" width="19" style="63" bestFit="1" customWidth="1"/>
    <col min="15467" max="15468" width="19.88671875" style="63" bestFit="1" customWidth="1"/>
    <col min="15469" max="15469" width="11.44140625" style="63" customWidth="1"/>
    <col min="15470" max="15476" width="8.88671875" style="63"/>
    <col min="15477" max="15477" width="19" style="63" bestFit="1" customWidth="1"/>
    <col min="15478" max="15478" width="19.88671875" style="63" bestFit="1" customWidth="1"/>
    <col min="15479" max="15693" width="8.88671875" style="63"/>
    <col min="15694" max="15694" width="2.88671875" style="63" bestFit="1" customWidth="1"/>
    <col min="15695" max="15695" width="3.5546875" style="63" customWidth="1"/>
    <col min="15696" max="15697" width="8.88671875" style="63"/>
    <col min="15698" max="15698" width="48.5546875" style="63" customWidth="1"/>
    <col min="15699" max="15699" width="21.44140625" style="63" customWidth="1"/>
    <col min="15700" max="15700" width="1.44140625" style="63" customWidth="1"/>
    <col min="15701" max="15701" width="18.109375" style="63" customWidth="1"/>
    <col min="15702" max="15702" width="1.44140625" style="63" customWidth="1"/>
    <col min="15703" max="15703" width="0.88671875" style="63" customWidth="1"/>
    <col min="15704" max="15704" width="12.88671875" style="63" customWidth="1"/>
    <col min="15705" max="15705" width="1.5546875" style="63" customWidth="1"/>
    <col min="15706" max="15707" width="15.44140625" style="63" customWidth="1"/>
    <col min="15708" max="15708" width="2.44140625" style="63" customWidth="1"/>
    <col min="15709" max="15710" width="12.5546875" style="63" customWidth="1"/>
    <col min="15711" max="15711" width="19.88671875" style="63" customWidth="1"/>
    <col min="15712" max="15718" width="18.44140625" style="63" customWidth="1"/>
    <col min="15719" max="15719" width="23.88671875" style="63" bestFit="1" customWidth="1"/>
    <col min="15720" max="15721" width="8.88671875" style="63"/>
    <col min="15722" max="15722" width="19" style="63" bestFit="1" customWidth="1"/>
    <col min="15723" max="15724" width="19.88671875" style="63" bestFit="1" customWidth="1"/>
    <col min="15725" max="15725" width="11.44140625" style="63" customWidth="1"/>
    <col min="15726" max="15732" width="8.88671875" style="63"/>
    <col min="15733" max="15733" width="19" style="63" bestFit="1" customWidth="1"/>
    <col min="15734" max="15734" width="19.88671875" style="63" bestFit="1" customWidth="1"/>
    <col min="15735" max="15949" width="8.88671875" style="63"/>
    <col min="15950" max="15950" width="2.88671875" style="63" bestFit="1" customWidth="1"/>
    <col min="15951" max="15951" width="3.5546875" style="63" customWidth="1"/>
    <col min="15952" max="15953" width="8.88671875" style="63"/>
    <col min="15954" max="15954" width="48.5546875" style="63" customWidth="1"/>
    <col min="15955" max="15955" width="21.44140625" style="63" customWidth="1"/>
    <col min="15956" max="15956" width="1.44140625" style="63" customWidth="1"/>
    <col min="15957" max="15957" width="18.109375" style="63" customWidth="1"/>
    <col min="15958" max="15958" width="1.44140625" style="63" customWidth="1"/>
    <col min="15959" max="15959" width="0.88671875" style="63" customWidth="1"/>
    <col min="15960" max="15960" width="12.88671875" style="63" customWidth="1"/>
    <col min="15961" max="15961" width="1.5546875" style="63" customWidth="1"/>
    <col min="15962" max="15963" width="15.44140625" style="63" customWidth="1"/>
    <col min="15964" max="15964" width="2.44140625" style="63" customWidth="1"/>
    <col min="15965" max="15966" width="12.5546875" style="63" customWidth="1"/>
    <col min="15967" max="15967" width="19.88671875" style="63" customWidth="1"/>
    <col min="15968" max="15974" width="18.44140625" style="63" customWidth="1"/>
    <col min="15975" max="15975" width="23.88671875" style="63" bestFit="1" customWidth="1"/>
    <col min="15976" max="15977" width="8.88671875" style="63"/>
    <col min="15978" max="15978" width="19" style="63" bestFit="1" customWidth="1"/>
    <col min="15979" max="15980" width="19.88671875" style="63" bestFit="1" customWidth="1"/>
    <col min="15981" max="15981" width="11.44140625" style="63" customWidth="1"/>
    <col min="15982" max="15988" width="8.88671875" style="63"/>
    <col min="15989" max="15989" width="19" style="63" bestFit="1" customWidth="1"/>
    <col min="15990" max="15990" width="19.88671875" style="63" bestFit="1" customWidth="1"/>
    <col min="15991" max="16377" width="8.88671875" style="63"/>
    <col min="16378" max="16384" width="8.88671875" style="63" customWidth="1"/>
  </cols>
  <sheetData>
    <row r="1" spans="2:29" ht="24.75" customHeight="1">
      <c r="B1" s="62"/>
    </row>
    <row r="2" spans="2:29">
      <c r="B2" s="65"/>
    </row>
    <row r="4" spans="2:29" ht="18" thickBot="1">
      <c r="B4" s="66"/>
      <c r="J4" s="88"/>
      <c r="Q4" s="88"/>
      <c r="X4" s="88"/>
    </row>
    <row r="5" spans="2:29" ht="18">
      <c r="C5" s="91" t="s">
        <v>38</v>
      </c>
      <c r="D5" s="92"/>
      <c r="E5" s="80"/>
      <c r="F5" s="117" t="s">
        <v>67</v>
      </c>
      <c r="G5" s="80"/>
      <c r="H5" s="117" t="s">
        <v>67</v>
      </c>
      <c r="I5" s="92"/>
      <c r="J5" s="93" t="s">
        <v>29</v>
      </c>
      <c r="K5" s="92"/>
      <c r="L5" s="80"/>
      <c r="M5" s="117" t="s">
        <v>66</v>
      </c>
      <c r="N5" s="80"/>
      <c r="O5" s="117" t="s">
        <v>66</v>
      </c>
      <c r="P5" s="92"/>
      <c r="Q5" s="93" t="s">
        <v>29</v>
      </c>
      <c r="R5" s="92"/>
      <c r="S5" s="80"/>
      <c r="T5" s="117" t="s">
        <v>65</v>
      </c>
      <c r="U5" s="80"/>
      <c r="V5" s="117" t="s">
        <v>65</v>
      </c>
      <c r="W5" s="92"/>
      <c r="X5" s="93" t="s">
        <v>29</v>
      </c>
      <c r="Y5" s="92"/>
    </row>
    <row r="6" spans="2:29" ht="18.600000000000001" thickBot="1">
      <c r="C6" s="94" t="s">
        <v>28</v>
      </c>
      <c r="D6" s="92"/>
      <c r="E6" s="80"/>
      <c r="F6" s="121">
        <v>2023</v>
      </c>
      <c r="G6" s="80"/>
      <c r="H6" s="121">
        <v>2022</v>
      </c>
      <c r="I6" s="92"/>
      <c r="J6" s="95" t="s">
        <v>30</v>
      </c>
      <c r="K6" s="92"/>
      <c r="L6" s="80"/>
      <c r="M6" s="121">
        <v>2023</v>
      </c>
      <c r="N6" s="80"/>
      <c r="O6" s="121">
        <v>2022</v>
      </c>
      <c r="P6" s="92"/>
      <c r="Q6" s="95" t="s">
        <v>30</v>
      </c>
      <c r="R6" s="92"/>
      <c r="S6" s="80"/>
      <c r="T6" s="121">
        <v>2023</v>
      </c>
      <c r="U6" s="80"/>
      <c r="V6" s="121">
        <v>2022</v>
      </c>
      <c r="W6" s="92"/>
      <c r="X6" s="95" t="s">
        <v>30</v>
      </c>
      <c r="Y6" s="92"/>
    </row>
    <row r="7" spans="2:29" ht="9" customHeight="1">
      <c r="C7" s="92"/>
      <c r="D7" s="92"/>
      <c r="E7" s="64"/>
      <c r="F7" s="80"/>
      <c r="G7" s="92"/>
      <c r="H7" s="80"/>
      <c r="I7" s="92"/>
      <c r="J7" s="96"/>
      <c r="K7" s="92"/>
      <c r="L7" s="64"/>
      <c r="M7" s="80"/>
      <c r="N7" s="92"/>
      <c r="O7" s="80"/>
      <c r="P7" s="92"/>
      <c r="Q7" s="96"/>
      <c r="R7" s="92"/>
      <c r="S7" s="64"/>
      <c r="T7" s="80"/>
      <c r="U7" s="92"/>
      <c r="V7" s="80"/>
      <c r="W7" s="92"/>
      <c r="X7" s="96"/>
      <c r="Y7" s="92"/>
      <c r="Z7" s="118"/>
      <c r="AA7" s="118"/>
      <c r="AB7" s="118"/>
      <c r="AC7" s="118"/>
    </row>
    <row r="8" spans="2:29" ht="18">
      <c r="C8" s="97" t="s">
        <v>31</v>
      </c>
      <c r="D8" s="98"/>
      <c r="F8" s="129">
        <v>164016610</v>
      </c>
      <c r="G8" s="154"/>
      <c r="H8" s="129">
        <v>89710669</v>
      </c>
      <c r="I8" s="92"/>
      <c r="J8" s="159">
        <f>(F8/H8-1)*100</f>
        <v>82.828432591445718</v>
      </c>
      <c r="K8" s="92"/>
      <c r="M8" s="129">
        <v>88504234</v>
      </c>
      <c r="N8" s="154"/>
      <c r="O8" s="129">
        <v>51271160</v>
      </c>
      <c r="P8" s="92"/>
      <c r="Q8" s="159">
        <f>(M8/O8-1)*100</f>
        <v>72.619917318040009</v>
      </c>
      <c r="R8" s="92"/>
      <c r="T8" s="129">
        <v>75512376</v>
      </c>
      <c r="U8" s="154"/>
      <c r="V8" s="129">
        <v>38439509</v>
      </c>
      <c r="W8" s="92"/>
      <c r="X8" s="159">
        <v>96.444694441856683</v>
      </c>
      <c r="Y8" s="92"/>
      <c r="Z8" s="118"/>
      <c r="AA8" s="118"/>
      <c r="AB8" s="118"/>
      <c r="AC8" s="118"/>
    </row>
    <row r="9" spans="2:29" ht="5.25" customHeight="1">
      <c r="C9" s="92"/>
      <c r="D9" s="92"/>
      <c r="F9" s="131"/>
      <c r="G9" s="154"/>
      <c r="H9" s="131"/>
      <c r="I9" s="99"/>
      <c r="J9" s="160"/>
      <c r="K9" s="92"/>
      <c r="M9" s="131"/>
      <c r="N9" s="154"/>
      <c r="O9" s="131"/>
      <c r="P9" s="99"/>
      <c r="Q9" s="160"/>
      <c r="R9" s="92"/>
      <c r="T9" s="131"/>
      <c r="U9" s="154"/>
      <c r="V9" s="131"/>
      <c r="W9" s="99"/>
      <c r="X9" s="160"/>
      <c r="Y9" s="92"/>
      <c r="Z9" s="118"/>
      <c r="AA9" s="118"/>
      <c r="AB9" s="118"/>
      <c r="AC9" s="118"/>
    </row>
    <row r="10" spans="2:29" ht="18">
      <c r="C10" s="184" t="s">
        <v>32</v>
      </c>
      <c r="D10" s="101"/>
      <c r="F10" s="132">
        <v>103749937.999815</v>
      </c>
      <c r="G10" s="154"/>
      <c r="H10" s="132">
        <v>55144419</v>
      </c>
      <c r="I10" s="102"/>
      <c r="J10" s="161">
        <f t="shared" ref="J10:J14" si="0">(F10/H10-1)*100</f>
        <v>88.142227048969374</v>
      </c>
      <c r="K10" s="92"/>
      <c r="M10" s="132">
        <v>56174457.999815002</v>
      </c>
      <c r="N10" s="154"/>
      <c r="O10" s="132">
        <v>32080556</v>
      </c>
      <c r="P10" s="102"/>
      <c r="Q10" s="161">
        <f t="shared" ref="Q10:Q14" si="1">(M10/O10-1)*100</f>
        <v>75.104377866190973</v>
      </c>
      <c r="R10" s="92"/>
      <c r="T10" s="132">
        <v>47575480</v>
      </c>
      <c r="U10" s="154"/>
      <c r="V10" s="132">
        <v>23063863</v>
      </c>
      <c r="W10" s="102"/>
      <c r="X10" s="161">
        <v>106.27715313778961</v>
      </c>
      <c r="Y10" s="92"/>
      <c r="Z10" s="118"/>
      <c r="AA10" s="118"/>
      <c r="AB10" s="118"/>
      <c r="AC10" s="118"/>
    </row>
    <row r="11" spans="2:29" ht="18">
      <c r="C11" s="100" t="s">
        <v>33</v>
      </c>
      <c r="D11" s="101"/>
      <c r="F11" s="132">
        <v>61710986.291097336</v>
      </c>
      <c r="G11" s="154"/>
      <c r="H11" s="132">
        <v>35630677.00822892</v>
      </c>
      <c r="I11" s="102"/>
      <c r="J11" s="161">
        <f t="shared" si="0"/>
        <v>73.196221550449778</v>
      </c>
      <c r="K11" s="92"/>
      <c r="M11" s="132">
        <v>32922791.231872916</v>
      </c>
      <c r="N11" s="154"/>
      <c r="O11" s="132">
        <v>19676987.729717962</v>
      </c>
      <c r="P11" s="102"/>
      <c r="Q11" s="161">
        <f t="shared" si="1"/>
        <v>67.316215693675233</v>
      </c>
      <c r="R11" s="92"/>
      <c r="T11" s="132">
        <v>28788195.059224419</v>
      </c>
      <c r="U11" s="154"/>
      <c r="V11" s="132">
        <v>15953689.278510956</v>
      </c>
      <c r="W11" s="102"/>
      <c r="X11" s="161">
        <v>80.448512921716969</v>
      </c>
      <c r="Y11" s="92"/>
      <c r="Z11" s="118"/>
      <c r="AA11" s="118"/>
      <c r="AB11" s="118"/>
      <c r="AC11" s="118"/>
    </row>
    <row r="12" spans="2:29" ht="18">
      <c r="C12" s="103" t="s">
        <v>34</v>
      </c>
      <c r="D12" s="183"/>
      <c r="E12" s="74"/>
      <c r="F12" s="134">
        <v>10206459.272</v>
      </c>
      <c r="G12" s="154"/>
      <c r="H12" s="134">
        <v>8799011.5690000001</v>
      </c>
      <c r="I12" s="106"/>
      <c r="J12" s="162">
        <f t="shared" si="0"/>
        <v>15.995520541859619</v>
      </c>
      <c r="K12" s="105"/>
      <c r="L12" s="74"/>
      <c r="M12" s="134">
        <v>5012374.3949999996</v>
      </c>
      <c r="N12" s="154"/>
      <c r="O12" s="134">
        <v>4638680.9418382198</v>
      </c>
      <c r="P12" s="106"/>
      <c r="Q12" s="162">
        <f t="shared" si="1"/>
        <v>8.0560283806390132</v>
      </c>
      <c r="R12" s="105"/>
      <c r="S12" s="74"/>
      <c r="T12" s="134">
        <v>5194084.8770000003</v>
      </c>
      <c r="U12" s="154"/>
      <c r="V12" s="134">
        <v>4160330.6271617799</v>
      </c>
      <c r="W12" s="106"/>
      <c r="X12" s="162">
        <v>24.847886922474196</v>
      </c>
      <c r="Y12" s="105"/>
      <c r="Z12" s="118"/>
      <c r="AA12" s="118"/>
      <c r="AB12" s="118"/>
      <c r="AC12" s="118"/>
    </row>
    <row r="13" spans="2:29" ht="18">
      <c r="C13" s="107" t="s">
        <v>40</v>
      </c>
      <c r="D13" s="113"/>
      <c r="F13" s="135">
        <v>7133653.8387599997</v>
      </c>
      <c r="G13" s="154"/>
      <c r="H13" s="135">
        <v>4782698.50024</v>
      </c>
      <c r="I13" s="106"/>
      <c r="J13" s="162">
        <f t="shared" si="0"/>
        <v>49.155415889210396</v>
      </c>
      <c r="K13" s="92"/>
      <c r="M13" s="135">
        <v>3979929.8084899997</v>
      </c>
      <c r="N13" s="154"/>
      <c r="O13" s="135">
        <v>2871551.2152399998</v>
      </c>
      <c r="P13" s="106"/>
      <c r="Q13" s="162">
        <f t="shared" si="1"/>
        <v>38.598600901407345</v>
      </c>
      <c r="R13" s="92"/>
      <c r="T13" s="135">
        <v>3153724.03027</v>
      </c>
      <c r="U13" s="154"/>
      <c r="V13" s="135">
        <v>1911147.2850000001</v>
      </c>
      <c r="W13" s="106"/>
      <c r="X13" s="162">
        <v>65.017319963908477</v>
      </c>
      <c r="Y13" s="92"/>
      <c r="Z13" s="118"/>
      <c r="AA13" s="118"/>
      <c r="AB13" s="118"/>
      <c r="AC13" s="118"/>
    </row>
    <row r="14" spans="2:29" ht="18">
      <c r="C14" s="128" t="s">
        <v>64</v>
      </c>
      <c r="D14" s="113"/>
      <c r="F14" s="135">
        <v>15199621.535700556</v>
      </c>
      <c r="G14" s="154"/>
      <c r="H14" s="135">
        <v>6824269.6279432792</v>
      </c>
      <c r="I14" s="106"/>
      <c r="J14" s="162">
        <f t="shared" si="0"/>
        <v>122.72891260718649</v>
      </c>
      <c r="K14" s="92"/>
      <c r="M14" s="135">
        <v>8221230.5523361387</v>
      </c>
      <c r="N14" s="154"/>
      <c r="O14" s="135">
        <v>3591233.7390532796</v>
      </c>
      <c r="P14" s="106"/>
      <c r="Q14" s="162">
        <f t="shared" si="1"/>
        <v>128.92496422422838</v>
      </c>
      <c r="R14" s="92"/>
      <c r="T14" s="135">
        <v>6978390.9833644172</v>
      </c>
      <c r="U14" s="154"/>
      <c r="V14" s="135">
        <v>3233035.8888899996</v>
      </c>
      <c r="W14" s="106"/>
      <c r="X14" s="162">
        <v>115.84638164224997</v>
      </c>
      <c r="Y14" s="92"/>
      <c r="Z14" s="118"/>
      <c r="AA14" s="118"/>
      <c r="AB14" s="118"/>
      <c r="AC14" s="118"/>
    </row>
    <row r="15" spans="2:29" ht="18">
      <c r="C15" s="107" t="s">
        <v>41</v>
      </c>
      <c r="D15" s="113"/>
      <c r="F15" s="135">
        <v>14312465.584586781</v>
      </c>
      <c r="G15" s="154"/>
      <c r="H15" s="135">
        <v>7087763.7979399301</v>
      </c>
      <c r="I15" s="106"/>
      <c r="J15" s="162">
        <f t="shared" ref="J15" si="2">(F15/H15-1)*100</f>
        <v>101.9320337501473</v>
      </c>
      <c r="K15" s="92"/>
      <c r="M15" s="135">
        <v>7613458.7856967803</v>
      </c>
      <c r="N15" s="154"/>
      <c r="O15" s="135">
        <v>3930467.8443299299</v>
      </c>
      <c r="P15" s="106"/>
      <c r="Q15" s="162">
        <f t="shared" ref="Q15" si="3">(M15/O15-1)*100</f>
        <v>93.703627334845436</v>
      </c>
      <c r="R15" s="92"/>
      <c r="T15" s="135">
        <v>6699006.7988900002</v>
      </c>
      <c r="U15" s="154"/>
      <c r="V15" s="135">
        <v>3157295.9536100002</v>
      </c>
      <c r="W15" s="106"/>
      <c r="X15" s="162">
        <v>112.17544687980441</v>
      </c>
      <c r="Y15" s="92"/>
      <c r="Z15" s="118"/>
      <c r="AA15" s="118"/>
      <c r="AB15" s="118"/>
      <c r="AC15" s="118"/>
    </row>
    <row r="16" spans="2:29" ht="18">
      <c r="C16" s="107" t="s">
        <v>36</v>
      </c>
      <c r="D16" s="113"/>
      <c r="F16" s="135">
        <v>14858786.060050001</v>
      </c>
      <c r="G16" s="154"/>
      <c r="H16" s="135">
        <v>8136933.5131057091</v>
      </c>
      <c r="I16" s="106"/>
      <c r="J16" s="150">
        <f t="shared" ref="J16:J17" si="4">(F16/H16-1)*100</f>
        <v>82.609161499449101</v>
      </c>
      <c r="K16" s="92"/>
      <c r="M16" s="135">
        <v>8095797.6903500017</v>
      </c>
      <c r="N16" s="154"/>
      <c r="O16" s="135">
        <v>4645053.9892565329</v>
      </c>
      <c r="P16" s="106"/>
      <c r="Q16" s="150">
        <f t="shared" ref="Q16:Q17" si="5">(M16/O16-1)*100</f>
        <v>74.288559596392972</v>
      </c>
      <c r="R16" s="92"/>
      <c r="T16" s="135">
        <v>6762988.3696999997</v>
      </c>
      <c r="U16" s="154"/>
      <c r="V16" s="135">
        <v>3491879.5238491767</v>
      </c>
      <c r="W16" s="106"/>
      <c r="X16" s="150">
        <v>93.677597509005878</v>
      </c>
      <c r="Y16" s="92"/>
      <c r="Z16" s="118"/>
      <c r="AA16" s="118"/>
      <c r="AB16" s="118"/>
      <c r="AC16" s="118"/>
    </row>
    <row r="17" spans="2:29" ht="18">
      <c r="C17" s="100" t="s">
        <v>37</v>
      </c>
      <c r="D17" s="182"/>
      <c r="F17" s="132">
        <v>-1444314.2909123376</v>
      </c>
      <c r="G17" s="155"/>
      <c r="H17" s="132">
        <v>-1064427.0082289204</v>
      </c>
      <c r="I17" s="102"/>
      <c r="J17" s="163">
        <f t="shared" si="4"/>
        <v>35.689368998209112</v>
      </c>
      <c r="K17" s="102"/>
      <c r="M17" s="132">
        <v>-593015.23168791831</v>
      </c>
      <c r="N17" s="155"/>
      <c r="O17" s="132">
        <v>-486383.72971796431</v>
      </c>
      <c r="P17" s="102"/>
      <c r="Q17" s="163">
        <f t="shared" si="5"/>
        <v>21.923328321814051</v>
      </c>
      <c r="R17" s="102"/>
      <c r="T17" s="132">
        <v>-851299.0592244193</v>
      </c>
      <c r="U17" s="155"/>
      <c r="V17" s="132">
        <v>-578043.27851095609</v>
      </c>
      <c r="W17" s="102"/>
      <c r="X17" s="163">
        <f>(T17/V17-1)*100</f>
        <v>47.272547034431781</v>
      </c>
      <c r="Y17" s="102"/>
      <c r="Z17" s="118"/>
      <c r="AA17" s="118"/>
      <c r="AB17" s="118"/>
      <c r="AC17" s="118"/>
    </row>
    <row r="18" spans="2:29" ht="9" customHeight="1">
      <c r="C18" s="92"/>
      <c r="D18" s="92"/>
      <c r="E18" s="64"/>
      <c r="F18" s="136"/>
      <c r="G18" s="154"/>
      <c r="H18" s="136"/>
      <c r="I18" s="92"/>
      <c r="J18" s="164"/>
      <c r="K18" s="92"/>
      <c r="L18" s="64"/>
      <c r="M18" s="136"/>
      <c r="N18" s="154"/>
      <c r="O18" s="136"/>
      <c r="P18" s="92"/>
      <c r="Q18" s="164"/>
      <c r="R18" s="92"/>
      <c r="S18" s="64"/>
      <c r="T18" s="136"/>
      <c r="U18" s="154"/>
      <c r="V18" s="136"/>
      <c r="W18" s="92"/>
      <c r="X18" s="164"/>
      <c r="Y18" s="92"/>
      <c r="Z18" s="118"/>
      <c r="AA18" s="118"/>
      <c r="AB18" s="118"/>
      <c r="AC18" s="118"/>
    </row>
    <row r="19" spans="2:29" ht="18">
      <c r="C19" s="97" t="s">
        <v>43</v>
      </c>
      <c r="D19" s="98"/>
      <c r="F19" s="129">
        <v>50515885.808423407</v>
      </c>
      <c r="G19" s="156"/>
      <c r="H19" s="129">
        <v>35415427.330080643</v>
      </c>
      <c r="I19" s="92"/>
      <c r="J19" s="159">
        <f t="shared" ref="J19" si="6">(F19/H19-1)*100</f>
        <v>42.638080680497545</v>
      </c>
      <c r="K19" s="108"/>
      <c r="M19" s="129">
        <v>32636876.132636748</v>
      </c>
      <c r="N19" s="156"/>
      <c r="O19" s="129">
        <v>21705023.715642843</v>
      </c>
      <c r="P19" s="92"/>
      <c r="Q19" s="159">
        <f t="shared" ref="Q19" si="7">(M19/O19-1)*100</f>
        <v>50.365540071330585</v>
      </c>
      <c r="R19" s="108"/>
      <c r="T19" s="129">
        <v>17879009.675786659</v>
      </c>
      <c r="U19" s="156"/>
      <c r="V19" s="129">
        <v>13710403.6144378</v>
      </c>
      <c r="W19" s="92"/>
      <c r="X19" s="159">
        <v>30.404692513640441</v>
      </c>
      <c r="Y19" s="108"/>
      <c r="Z19" s="118"/>
      <c r="AA19" s="118"/>
      <c r="AB19" s="118"/>
      <c r="AC19" s="118"/>
    </row>
    <row r="20" spans="2:29" ht="5.25" customHeight="1">
      <c r="C20" s="92"/>
      <c r="D20" s="92"/>
      <c r="F20" s="136"/>
      <c r="G20" s="154"/>
      <c r="H20" s="136"/>
      <c r="I20" s="99"/>
      <c r="J20" s="160"/>
      <c r="K20" s="92"/>
      <c r="M20" s="136"/>
      <c r="N20" s="154"/>
      <c r="O20" s="136"/>
      <c r="P20" s="99"/>
      <c r="Q20" s="160"/>
      <c r="R20" s="92"/>
      <c r="T20" s="136">
        <v>0</v>
      </c>
      <c r="U20" s="154"/>
      <c r="V20" s="136">
        <v>0</v>
      </c>
      <c r="W20" s="99"/>
      <c r="X20" s="160">
        <v>0</v>
      </c>
      <c r="Y20" s="92"/>
      <c r="Z20" s="118"/>
      <c r="AA20" s="118"/>
      <c r="AB20" s="118"/>
      <c r="AC20" s="118"/>
    </row>
    <row r="21" spans="2:29" ht="18">
      <c r="C21" s="100" t="s">
        <v>32</v>
      </c>
      <c r="D21" s="101"/>
      <c r="F21" s="132">
        <v>40503559.999815002</v>
      </c>
      <c r="G21" s="154"/>
      <c r="H21" s="132">
        <v>29096478</v>
      </c>
      <c r="I21" s="102"/>
      <c r="J21" s="163">
        <f t="shared" ref="J21:J28" si="8">(F21/H21-1)*100</f>
        <v>39.204339438659908</v>
      </c>
      <c r="K21" s="92"/>
      <c r="M21" s="132">
        <v>26222858.999815002</v>
      </c>
      <c r="N21" s="154"/>
      <c r="O21" s="132">
        <v>18214908</v>
      </c>
      <c r="P21" s="102"/>
      <c r="Q21" s="163">
        <f t="shared" ref="Q21:Q28" si="9">(M21/O21-1)*100</f>
        <v>43.963719167920054</v>
      </c>
      <c r="R21" s="92"/>
      <c r="T21" s="132">
        <v>14280701</v>
      </c>
      <c r="U21" s="154"/>
      <c r="V21" s="132">
        <v>10881570</v>
      </c>
      <c r="W21" s="102"/>
      <c r="X21" s="163">
        <v>31.237505249702014</v>
      </c>
      <c r="Y21" s="92"/>
      <c r="Z21" s="118"/>
      <c r="AA21" s="118"/>
      <c r="AB21" s="118"/>
      <c r="AC21" s="118"/>
    </row>
    <row r="22" spans="2:29" ht="18">
      <c r="C22" s="100" t="s">
        <v>33</v>
      </c>
      <c r="D22" s="101"/>
      <c r="F22" s="132">
        <v>10012325.808608405</v>
      </c>
      <c r="G22" s="154"/>
      <c r="H22" s="132">
        <v>6318949.3300806405</v>
      </c>
      <c r="I22" s="102"/>
      <c r="J22" s="163">
        <f t="shared" si="8"/>
        <v>58.449218146850221</v>
      </c>
      <c r="K22" s="92"/>
      <c r="M22" s="132">
        <v>6414017.1328217452</v>
      </c>
      <c r="N22" s="154"/>
      <c r="O22" s="132">
        <v>3490115.7156428401</v>
      </c>
      <c r="P22" s="102"/>
      <c r="Q22" s="163">
        <f t="shared" si="9"/>
        <v>83.776632507451268</v>
      </c>
      <c r="R22" s="92"/>
      <c r="T22" s="132">
        <v>3598308.6757866601</v>
      </c>
      <c r="U22" s="154"/>
      <c r="V22" s="132">
        <v>2828833.6144378004</v>
      </c>
      <c r="W22" s="102"/>
      <c r="X22" s="163">
        <v>27.201142457499561</v>
      </c>
      <c r="Y22" s="92"/>
      <c r="Z22" s="118"/>
      <c r="AA22" s="118"/>
      <c r="AB22" s="118"/>
      <c r="AC22" s="118"/>
    </row>
    <row r="23" spans="2:29" ht="18">
      <c r="C23" s="103" t="s">
        <v>34</v>
      </c>
      <c r="D23" s="104"/>
      <c r="E23" s="67"/>
      <c r="F23" s="134">
        <v>1343319.7958536278</v>
      </c>
      <c r="G23" s="156"/>
      <c r="H23" s="134">
        <v>1774527.179433296</v>
      </c>
      <c r="I23" s="102"/>
      <c r="J23" s="165">
        <f t="shared" si="8"/>
        <v>-24.299846662105018</v>
      </c>
      <c r="K23" s="108"/>
      <c r="L23" s="67"/>
      <c r="M23" s="134">
        <v>667872.47610238986</v>
      </c>
      <c r="N23" s="156"/>
      <c r="O23" s="134">
        <v>732117.19909143785</v>
      </c>
      <c r="P23" s="102"/>
      <c r="Q23" s="165">
        <f t="shared" si="9"/>
        <v>-8.775196521646544</v>
      </c>
      <c r="R23" s="108"/>
      <c r="S23" s="67"/>
      <c r="T23" s="134">
        <v>675447.31975123798</v>
      </c>
      <c r="U23" s="156"/>
      <c r="V23" s="134">
        <v>1042409.9803418581</v>
      </c>
      <c r="W23" s="102"/>
      <c r="X23" s="165">
        <v>-35.203295009730709</v>
      </c>
      <c r="Y23" s="108"/>
      <c r="Z23" s="118"/>
      <c r="AA23" s="118"/>
      <c r="AB23" s="118"/>
      <c r="AC23" s="118"/>
    </row>
    <row r="24" spans="2:29" ht="18">
      <c r="C24" s="107" t="s">
        <v>40</v>
      </c>
      <c r="D24" s="92"/>
      <c r="E24" s="67"/>
      <c r="F24" s="135">
        <v>1909134.4444228755</v>
      </c>
      <c r="G24" s="156"/>
      <c r="H24" s="135">
        <v>946151.67155223084</v>
      </c>
      <c r="I24" s="102"/>
      <c r="J24" s="166">
        <f t="shared" si="8"/>
        <v>101.77890097586588</v>
      </c>
      <c r="K24" s="108"/>
      <c r="L24" s="67"/>
      <c r="M24" s="135">
        <v>1285733.8036060908</v>
      </c>
      <c r="N24" s="156"/>
      <c r="O24" s="135">
        <v>715602.56750341353</v>
      </c>
      <c r="P24" s="102"/>
      <c r="Q24" s="166">
        <f t="shared" si="9"/>
        <v>79.671491131137913</v>
      </c>
      <c r="R24" s="108"/>
      <c r="S24" s="67"/>
      <c r="T24" s="135">
        <v>623400.6408167847</v>
      </c>
      <c r="U24" s="156"/>
      <c r="V24" s="135">
        <v>230549.1040488173</v>
      </c>
      <c r="W24" s="102"/>
      <c r="X24" s="166">
        <v>170.39820579167534</v>
      </c>
      <c r="Y24" s="108"/>
      <c r="Z24" s="118"/>
      <c r="AA24" s="118"/>
      <c r="AB24" s="118"/>
      <c r="AC24" s="118"/>
    </row>
    <row r="25" spans="2:29" ht="18">
      <c r="C25" s="128" t="s">
        <v>64</v>
      </c>
      <c r="D25" s="92"/>
      <c r="E25" s="68"/>
      <c r="F25" s="135">
        <v>980942.0429903164</v>
      </c>
      <c r="G25" s="157"/>
      <c r="H25" s="135">
        <v>554191.60829725233</v>
      </c>
      <c r="I25" s="106"/>
      <c r="J25" s="166">
        <f t="shared" si="8"/>
        <v>77.004131477964833</v>
      </c>
      <c r="K25" s="109"/>
      <c r="L25" s="68"/>
      <c r="M25" s="135">
        <v>545175.26546397828</v>
      </c>
      <c r="N25" s="157"/>
      <c r="O25" s="135">
        <v>318921.10043165274</v>
      </c>
      <c r="P25" s="106"/>
      <c r="Q25" s="166">
        <f t="shared" si="9"/>
        <v>70.94361731666406</v>
      </c>
      <c r="R25" s="109"/>
      <c r="S25" s="68"/>
      <c r="T25" s="135">
        <v>435766.77752633806</v>
      </c>
      <c r="U25" s="157"/>
      <c r="V25" s="135">
        <v>235270.50786559956</v>
      </c>
      <c r="W25" s="106"/>
      <c r="X25" s="166">
        <v>85.219465660895267</v>
      </c>
      <c r="Y25" s="109"/>
      <c r="Z25" s="118"/>
      <c r="AA25" s="118"/>
      <c r="AB25" s="118"/>
      <c r="AC25" s="118"/>
    </row>
    <row r="26" spans="2:29" ht="18">
      <c r="C26" s="107" t="s">
        <v>35</v>
      </c>
      <c r="D26" s="92"/>
      <c r="E26" s="68"/>
      <c r="F26" s="135">
        <v>3942806.1729395399</v>
      </c>
      <c r="G26" s="157"/>
      <c r="H26" s="135">
        <v>2022250.5670132348</v>
      </c>
      <c r="I26" s="106"/>
      <c r="J26" s="166">
        <f t="shared" si="8"/>
        <v>94.971198784870253</v>
      </c>
      <c r="K26" s="109"/>
      <c r="L26" s="68"/>
      <c r="M26" s="135">
        <v>2444036.4817615394</v>
      </c>
      <c r="N26" s="157"/>
      <c r="O26" s="135">
        <v>1049101.6642013215</v>
      </c>
      <c r="P26" s="106"/>
      <c r="Q26" s="166">
        <f t="shared" si="9"/>
        <v>132.96469400057413</v>
      </c>
      <c r="R26" s="109"/>
      <c r="S26" s="68"/>
      <c r="T26" s="135">
        <v>1498769.6911780008</v>
      </c>
      <c r="U26" s="157"/>
      <c r="V26" s="135">
        <v>973148.90281191329</v>
      </c>
      <c r="W26" s="106"/>
      <c r="X26" s="166">
        <v>54.012370239262083</v>
      </c>
      <c r="Y26" s="109"/>
      <c r="Z26" s="118"/>
      <c r="AA26" s="118"/>
      <c r="AB26" s="118"/>
      <c r="AC26" s="118"/>
    </row>
    <row r="27" spans="2:29" ht="18">
      <c r="C27" s="107" t="s">
        <v>41</v>
      </c>
      <c r="D27" s="92"/>
      <c r="E27" s="68"/>
      <c r="F27" s="135">
        <v>1450800.5503385128</v>
      </c>
      <c r="G27" s="157"/>
      <c r="H27" s="135">
        <v>361959.95441340224</v>
      </c>
      <c r="I27" s="106"/>
      <c r="J27" s="166">
        <f t="shared" si="8"/>
        <v>300.81797244385831</v>
      </c>
      <c r="K27" s="109"/>
      <c r="L27" s="68"/>
      <c r="M27" s="135">
        <v>1071835.7793439312</v>
      </c>
      <c r="N27" s="157"/>
      <c r="O27" s="135">
        <v>252469.01492138527</v>
      </c>
      <c r="P27" s="106"/>
      <c r="Q27" s="166">
        <f t="shared" si="9"/>
        <v>324.54151440234494</v>
      </c>
      <c r="R27" s="109"/>
      <c r="S27" s="68"/>
      <c r="T27" s="135">
        <v>378964.77099458151</v>
      </c>
      <c r="U27" s="157"/>
      <c r="V27" s="135">
        <v>109490.93949201697</v>
      </c>
      <c r="W27" s="106"/>
      <c r="X27" s="166">
        <v>246.11518793499073</v>
      </c>
      <c r="Y27" s="109"/>
      <c r="Z27" s="118"/>
      <c r="AA27" s="118"/>
      <c r="AB27" s="118"/>
      <c r="AC27" s="118"/>
    </row>
    <row r="28" spans="2:29" ht="18">
      <c r="C28" s="110" t="s">
        <v>36</v>
      </c>
      <c r="D28" s="111"/>
      <c r="F28" s="141">
        <v>385322.80206353299</v>
      </c>
      <c r="G28" s="154"/>
      <c r="H28" s="141">
        <v>659868.34937122464</v>
      </c>
      <c r="I28" s="106"/>
      <c r="J28" s="167">
        <f t="shared" si="8"/>
        <v>-41.606109395806087</v>
      </c>
      <c r="K28" s="92"/>
      <c r="M28" s="141">
        <v>399363.32654381625</v>
      </c>
      <c r="N28" s="154"/>
      <c r="O28" s="141">
        <v>421904.1694936296</v>
      </c>
      <c r="P28" s="106"/>
      <c r="Q28" s="167">
        <f t="shared" si="9"/>
        <v>-5.3426452212754665</v>
      </c>
      <c r="R28" s="92"/>
      <c r="T28" s="141">
        <v>-14040.524480283289</v>
      </c>
      <c r="U28" s="154"/>
      <c r="V28" s="141">
        <v>237964.17987759502</v>
      </c>
      <c r="W28" s="106"/>
      <c r="X28" s="167">
        <v>-105.90026805189987</v>
      </c>
      <c r="Y28" s="92"/>
      <c r="Z28" s="118"/>
      <c r="AA28" s="118"/>
      <c r="AB28" s="118"/>
      <c r="AC28" s="118"/>
    </row>
    <row r="29" spans="2:29" ht="9" customHeight="1">
      <c r="C29" s="92"/>
      <c r="D29" s="92"/>
      <c r="E29" s="64"/>
      <c r="F29" s="139"/>
      <c r="G29" s="154"/>
      <c r="H29" s="139"/>
      <c r="I29" s="92"/>
      <c r="J29" s="164"/>
      <c r="K29" s="92"/>
      <c r="L29" s="64"/>
      <c r="M29" s="139"/>
      <c r="N29" s="154"/>
      <c r="O29" s="139"/>
      <c r="P29" s="92"/>
      <c r="Q29" s="164"/>
      <c r="R29" s="92"/>
      <c r="S29" s="64"/>
      <c r="T29" s="139"/>
      <c r="U29" s="154"/>
      <c r="V29" s="139"/>
      <c r="W29" s="92"/>
      <c r="X29" s="164"/>
      <c r="Y29" s="92"/>
      <c r="Z29" s="118"/>
      <c r="AA29" s="118"/>
      <c r="AB29" s="118"/>
      <c r="AC29" s="118"/>
    </row>
    <row r="30" spans="2:29" ht="18">
      <c r="C30" s="97" t="s">
        <v>42</v>
      </c>
      <c r="D30" s="112"/>
      <c r="F30" s="158">
        <v>20391326.813198835</v>
      </c>
      <c r="G30" s="154"/>
      <c r="H30" s="158">
        <v>13595102.36160291</v>
      </c>
      <c r="I30" s="92"/>
      <c r="J30" s="168">
        <f t="shared" ref="J30" si="10">(F30/H30-1)*100</f>
        <v>49.990241123823552</v>
      </c>
      <c r="K30" s="92"/>
      <c r="M30" s="158">
        <v>13811487.456561182</v>
      </c>
      <c r="N30" s="154"/>
      <c r="O30" s="158">
        <v>7997322.3492653556</v>
      </c>
      <c r="P30" s="92"/>
      <c r="Q30" s="168">
        <f t="shared" ref="Q30" si="11">(M30/O30-1)*100</f>
        <v>72.701397459987632</v>
      </c>
      <c r="R30" s="92"/>
      <c r="T30" s="158">
        <v>6579839.3566376539</v>
      </c>
      <c r="U30" s="154"/>
      <c r="V30" s="158">
        <v>5597780.0123375542</v>
      </c>
      <c r="W30" s="92"/>
      <c r="X30" s="168">
        <v>17.543728802054261</v>
      </c>
      <c r="Y30" s="92"/>
      <c r="Z30" s="118"/>
      <c r="AA30" s="118"/>
      <c r="AB30" s="118"/>
      <c r="AC30" s="118"/>
    </row>
    <row r="31" spans="2:29" ht="5.25" customHeight="1">
      <c r="C31" s="92"/>
      <c r="D31" s="92"/>
      <c r="F31" s="131"/>
      <c r="G31" s="154"/>
      <c r="H31" s="131"/>
      <c r="I31" s="99"/>
      <c r="J31" s="143"/>
      <c r="K31" s="92"/>
      <c r="M31" s="131"/>
      <c r="N31" s="154"/>
      <c r="O31" s="131"/>
      <c r="P31" s="99"/>
      <c r="Q31" s="143"/>
      <c r="R31" s="92"/>
      <c r="T31" s="131"/>
      <c r="U31" s="154"/>
      <c r="V31" s="131"/>
      <c r="W31" s="99"/>
      <c r="X31" s="143"/>
      <c r="Y31" s="92"/>
      <c r="Z31" s="118"/>
      <c r="AA31" s="118"/>
      <c r="AB31" s="118"/>
      <c r="AC31" s="118"/>
    </row>
    <row r="32" spans="2:29" ht="18">
      <c r="B32" s="69"/>
      <c r="C32" s="100" t="s">
        <v>32</v>
      </c>
      <c r="D32" s="101"/>
      <c r="F32" s="132">
        <v>12883856.545</v>
      </c>
      <c r="G32" s="154"/>
      <c r="H32" s="132">
        <v>8625629</v>
      </c>
      <c r="I32" s="113"/>
      <c r="J32" s="144">
        <f t="shared" ref="J32:J39" si="12">(F32/H32-1)*100</f>
        <v>49.36715392002138</v>
      </c>
      <c r="K32" s="92"/>
      <c r="M32" s="132">
        <v>8282137</v>
      </c>
      <c r="N32" s="154"/>
      <c r="O32" s="132">
        <v>5343380</v>
      </c>
      <c r="P32" s="113"/>
      <c r="Q32" s="144">
        <f t="shared" ref="Q32:Q39" si="13">(M32/O32-1)*100</f>
        <v>54.998091095898104</v>
      </c>
      <c r="R32" s="92"/>
      <c r="T32" s="132">
        <v>4601719.5449999999</v>
      </c>
      <c r="U32" s="154"/>
      <c r="V32" s="132">
        <v>3282249</v>
      </c>
      <c r="W32" s="113"/>
      <c r="X32" s="144">
        <v>40.200196420198473</v>
      </c>
      <c r="Y32" s="92"/>
      <c r="Z32" s="118"/>
      <c r="AA32" s="118"/>
      <c r="AB32" s="118"/>
      <c r="AC32" s="118"/>
    </row>
    <row r="33" spans="2:29" ht="18">
      <c r="B33" s="69"/>
      <c r="C33" s="100" t="s">
        <v>33</v>
      </c>
      <c r="D33" s="101"/>
      <c r="F33" s="132">
        <v>7507470.2681988329</v>
      </c>
      <c r="G33" s="154"/>
      <c r="H33" s="132">
        <v>4969473.3616029108</v>
      </c>
      <c r="I33" s="99"/>
      <c r="J33" s="144">
        <f t="shared" si="12"/>
        <v>51.07174788793489</v>
      </c>
      <c r="K33" s="92"/>
      <c r="M33" s="132">
        <v>5529350.4565611789</v>
      </c>
      <c r="N33" s="154"/>
      <c r="O33" s="132">
        <v>2653942.3492653565</v>
      </c>
      <c r="P33" s="99"/>
      <c r="Q33" s="144">
        <f t="shared" si="13"/>
        <v>108.34478405651011</v>
      </c>
      <c r="R33" s="92"/>
      <c r="T33" s="132">
        <v>1978119.8116376542</v>
      </c>
      <c r="U33" s="154"/>
      <c r="V33" s="132">
        <v>2315531.0123375542</v>
      </c>
      <c r="W33" s="99"/>
      <c r="X33" s="144">
        <v>-14.571655438951758</v>
      </c>
      <c r="Y33" s="92"/>
      <c r="Z33" s="118"/>
      <c r="AA33" s="118"/>
      <c r="AB33" s="118"/>
      <c r="AC33" s="118"/>
    </row>
    <row r="34" spans="2:29" ht="18">
      <c r="B34" s="69"/>
      <c r="C34" s="103" t="s">
        <v>34</v>
      </c>
      <c r="D34" s="104"/>
      <c r="F34" s="134">
        <v>612796.72425607243</v>
      </c>
      <c r="G34" s="154"/>
      <c r="H34" s="134">
        <v>970333.18097525788</v>
      </c>
      <c r="I34" s="114"/>
      <c r="J34" s="152">
        <f t="shared" si="12"/>
        <v>-36.846772194251301</v>
      </c>
      <c r="K34" s="92"/>
      <c r="M34" s="134">
        <v>233609.98769567686</v>
      </c>
      <c r="N34" s="154"/>
      <c r="O34" s="134">
        <v>405875.45657560485</v>
      </c>
      <c r="P34" s="114"/>
      <c r="Q34" s="152">
        <f t="shared" si="13"/>
        <v>-42.442938120314523</v>
      </c>
      <c r="R34" s="92"/>
      <c r="T34" s="134">
        <v>379186.73656039557</v>
      </c>
      <c r="U34" s="154"/>
      <c r="V34" s="134">
        <v>564457.72439965303</v>
      </c>
      <c r="W34" s="114"/>
      <c r="X34" s="152">
        <v>-32.822827969323711</v>
      </c>
      <c r="Y34" s="92"/>
      <c r="Z34" s="118"/>
      <c r="AA34" s="118"/>
      <c r="AB34" s="118"/>
      <c r="AC34" s="118"/>
    </row>
    <row r="35" spans="2:29" ht="18">
      <c r="B35" s="69"/>
      <c r="C35" s="107" t="s">
        <v>40</v>
      </c>
      <c r="D35" s="92"/>
      <c r="F35" s="135">
        <v>1183280.0977235695</v>
      </c>
      <c r="G35" s="154"/>
      <c r="H35" s="135">
        <v>396514.37461879366</v>
      </c>
      <c r="I35" s="114"/>
      <c r="J35" s="145">
        <f t="shared" si="12"/>
        <v>198.4204794242749</v>
      </c>
      <c r="K35" s="92"/>
      <c r="M35" s="135">
        <v>916534.50607472321</v>
      </c>
      <c r="N35" s="154"/>
      <c r="O35" s="135">
        <v>334407.5574049956</v>
      </c>
      <c r="P35" s="114"/>
      <c r="Q35" s="145">
        <f t="shared" si="13"/>
        <v>174.07709119585567</v>
      </c>
      <c r="R35" s="92"/>
      <c r="T35" s="135">
        <v>266745.59164884628</v>
      </c>
      <c r="U35" s="154"/>
      <c r="V35" s="135">
        <v>62106.81721379808</v>
      </c>
      <c r="W35" s="114"/>
      <c r="X35" s="145">
        <v>329.49486645015878</v>
      </c>
      <c r="Y35" s="92"/>
      <c r="Z35" s="118"/>
      <c r="AA35" s="118"/>
      <c r="AB35" s="118"/>
      <c r="AC35" s="118"/>
    </row>
    <row r="36" spans="2:29" ht="18">
      <c r="B36" s="69"/>
      <c r="C36" s="128" t="s">
        <v>64</v>
      </c>
      <c r="D36" s="92"/>
      <c r="F36" s="135">
        <v>34149.616354843114</v>
      </c>
      <c r="G36" s="154"/>
      <c r="H36" s="135">
        <v>115643.90300000001</v>
      </c>
      <c r="I36" s="113"/>
      <c r="J36" s="145">
        <f t="shared" si="12"/>
        <v>-70.470024386116478</v>
      </c>
      <c r="K36" s="92"/>
      <c r="M36" s="135">
        <v>17022.951866826166</v>
      </c>
      <c r="N36" s="154"/>
      <c r="O36" s="135">
        <v>79508.943977599993</v>
      </c>
      <c r="P36" s="113"/>
      <c r="Q36" s="145">
        <f t="shared" si="13"/>
        <v>-78.589890627119857</v>
      </c>
      <c r="R36" s="92"/>
      <c r="T36" s="135">
        <v>17126.664488016948</v>
      </c>
      <c r="U36" s="154"/>
      <c r="V36" s="135">
        <v>36134.959022400006</v>
      </c>
      <c r="W36" s="113"/>
      <c r="X36" s="145">
        <v>-52.603614473728456</v>
      </c>
      <c r="Y36" s="92"/>
      <c r="Z36" s="118"/>
      <c r="AA36" s="118"/>
      <c r="AB36" s="118"/>
      <c r="AC36" s="118"/>
    </row>
    <row r="37" spans="2:29" ht="18">
      <c r="B37" s="69"/>
      <c r="C37" s="107" t="s">
        <v>35</v>
      </c>
      <c r="D37" s="92"/>
      <c r="F37" s="135">
        <v>3953838.2076000003</v>
      </c>
      <c r="G37" s="154"/>
      <c r="H37" s="135">
        <v>2028125.4052082247</v>
      </c>
      <c r="I37" s="113"/>
      <c r="J37" s="145">
        <f t="shared" si="12"/>
        <v>94.950381147366244</v>
      </c>
      <c r="K37" s="92"/>
      <c r="M37" s="135">
        <v>2502872.227012</v>
      </c>
      <c r="N37" s="154"/>
      <c r="O37" s="135">
        <v>1054976.4385013117</v>
      </c>
      <c r="P37" s="113"/>
      <c r="Q37" s="145">
        <f t="shared" si="13"/>
        <v>137.24437207029513</v>
      </c>
      <c r="R37" s="92"/>
      <c r="T37" s="135">
        <v>1450965.980588</v>
      </c>
      <c r="U37" s="154"/>
      <c r="V37" s="135">
        <v>973148.96670691296</v>
      </c>
      <c r="W37" s="113"/>
      <c r="X37" s="145">
        <v>49.100089526683234</v>
      </c>
      <c r="Y37" s="92"/>
      <c r="Z37" s="118"/>
      <c r="AA37" s="118"/>
      <c r="AB37" s="118"/>
      <c r="AC37" s="118"/>
    </row>
    <row r="38" spans="2:29" ht="18">
      <c r="B38" s="69"/>
      <c r="C38" s="107" t="s">
        <v>41</v>
      </c>
      <c r="D38" s="92"/>
      <c r="F38" s="135">
        <v>583436.54021689994</v>
      </c>
      <c r="G38" s="154"/>
      <c r="H38" s="135">
        <v>190930.06769200001</v>
      </c>
      <c r="I38" s="113"/>
      <c r="J38" s="145">
        <f t="shared" si="12"/>
        <v>205.57604010180003</v>
      </c>
      <c r="K38" s="92"/>
      <c r="M38" s="135">
        <v>477261.14981689991</v>
      </c>
      <c r="N38" s="154"/>
      <c r="O38" s="135">
        <v>116355.40955060002</v>
      </c>
      <c r="P38" s="113"/>
      <c r="Q38" s="145">
        <f t="shared" si="13"/>
        <v>310.17529967899867</v>
      </c>
      <c r="R38" s="92"/>
      <c r="T38" s="135">
        <v>106175.3904</v>
      </c>
      <c r="U38" s="154"/>
      <c r="V38" s="135">
        <v>74574.658141399996</v>
      </c>
      <c r="W38" s="113"/>
      <c r="X38" s="145">
        <v>42.374625705534299</v>
      </c>
      <c r="Y38" s="92"/>
      <c r="Z38" s="118"/>
      <c r="AA38" s="118"/>
      <c r="AB38" s="118"/>
      <c r="AC38" s="118"/>
    </row>
    <row r="39" spans="2:29" ht="18">
      <c r="B39" s="69"/>
      <c r="C39" s="110" t="s">
        <v>36</v>
      </c>
      <c r="D39" s="111"/>
      <c r="F39" s="141">
        <v>1139969.0820474476</v>
      </c>
      <c r="G39" s="154"/>
      <c r="H39" s="141">
        <v>1267926.4301086348</v>
      </c>
      <c r="I39" s="113"/>
      <c r="J39" s="150">
        <f t="shared" si="12"/>
        <v>-10.091859040293361</v>
      </c>
      <c r="K39" s="92"/>
      <c r="M39" s="141">
        <v>1382049.634095052</v>
      </c>
      <c r="N39" s="154"/>
      <c r="O39" s="141">
        <v>662818.54325524438</v>
      </c>
      <c r="P39" s="113"/>
      <c r="Q39" s="150">
        <f t="shared" si="13"/>
        <v>108.5110092586591</v>
      </c>
      <c r="R39" s="92"/>
      <c r="T39" s="141">
        <v>-242080.55204760446</v>
      </c>
      <c r="U39" s="154"/>
      <c r="V39" s="141">
        <v>605107.88685339037</v>
      </c>
      <c r="W39" s="113"/>
      <c r="X39" s="150">
        <v>-140.00618027083448</v>
      </c>
      <c r="Y39" s="92"/>
      <c r="Z39" s="118"/>
      <c r="AA39" s="118"/>
      <c r="AB39" s="118"/>
      <c r="AC39" s="118"/>
    </row>
    <row r="40" spans="2:29" ht="18">
      <c r="B40" s="69"/>
      <c r="C40" s="92"/>
      <c r="D40" s="92"/>
      <c r="F40" s="127"/>
      <c r="G40" s="92"/>
      <c r="H40" s="127"/>
      <c r="I40" s="92"/>
      <c r="J40" s="120"/>
      <c r="K40" s="92"/>
      <c r="M40" s="127"/>
      <c r="N40" s="92"/>
      <c r="O40" s="127"/>
      <c r="P40" s="92"/>
      <c r="Q40" s="120"/>
      <c r="R40" s="92"/>
      <c r="T40" s="127"/>
      <c r="U40" s="92"/>
      <c r="V40" s="127"/>
      <c r="W40" s="92"/>
      <c r="X40" s="120"/>
      <c r="Y40" s="92"/>
      <c r="Z40" s="118"/>
      <c r="AA40" s="118"/>
      <c r="AB40" s="118"/>
      <c r="AC40" s="118"/>
    </row>
    <row r="41" spans="2:29">
      <c r="F41" s="75"/>
      <c r="H41" s="75"/>
      <c r="I41" s="75"/>
      <c r="J41" s="76"/>
      <c r="M41" s="75"/>
      <c r="O41" s="75"/>
      <c r="P41" s="75"/>
      <c r="Q41" s="76"/>
      <c r="T41" s="75"/>
      <c r="V41" s="75"/>
      <c r="W41" s="75"/>
      <c r="X41" s="76"/>
    </row>
    <row r="42" spans="2:29">
      <c r="I42" s="75"/>
      <c r="J42" s="76"/>
      <c r="P42" s="75"/>
      <c r="Q42" s="76"/>
      <c r="W42" s="75"/>
      <c r="X42" s="76"/>
    </row>
    <row r="273" spans="10:24">
      <c r="J273" s="63"/>
      <c r="Q273" s="63"/>
      <c r="X273" s="63"/>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58"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7"/>
  <sheetViews>
    <sheetView showGridLines="0" view="pageBreakPreview" zoomScale="85" zoomScaleNormal="80" zoomScaleSheetLayoutView="85" workbookViewId="0">
      <selection activeCell="C104" sqref="C104"/>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54" t="s">
        <v>0</v>
      </c>
    </row>
    <row r="5" spans="2:10">
      <c r="B5" s="3"/>
      <c r="C5" s="4">
        <v>45107</v>
      </c>
      <c r="D5" s="4"/>
      <c r="E5" s="4">
        <v>44926</v>
      </c>
    </row>
    <row r="6" spans="2:10">
      <c r="B6" s="5" t="s">
        <v>78</v>
      </c>
      <c r="C6" s="6"/>
      <c r="D6" s="6"/>
      <c r="E6" s="6"/>
    </row>
    <row r="7" spans="2:10" ht="15.6" customHeight="1">
      <c r="B7" s="7" t="s">
        <v>79</v>
      </c>
      <c r="C7" s="8">
        <v>1037240879</v>
      </c>
      <c r="D7" s="8"/>
      <c r="E7" s="8">
        <v>720809364</v>
      </c>
      <c r="G7" s="73"/>
      <c r="H7" s="73"/>
      <c r="I7" s="73"/>
      <c r="J7" s="73"/>
    </row>
    <row r="8" spans="2:10">
      <c r="B8" s="9" t="s">
        <v>80</v>
      </c>
      <c r="C8" s="10">
        <v>117324599</v>
      </c>
      <c r="D8" s="10"/>
      <c r="E8" s="10">
        <v>64878197</v>
      </c>
      <c r="G8" s="73"/>
      <c r="H8" s="73"/>
      <c r="I8" s="73"/>
      <c r="J8" s="73"/>
    </row>
    <row r="9" spans="2:10">
      <c r="B9" s="13" t="s">
        <v>81</v>
      </c>
      <c r="C9" s="14">
        <v>150907759</v>
      </c>
      <c r="D9" s="15"/>
      <c r="E9" s="14">
        <v>114589752</v>
      </c>
      <c r="G9" s="73"/>
      <c r="H9" s="73"/>
      <c r="I9" s="73"/>
      <c r="J9" s="73"/>
    </row>
    <row r="10" spans="2:10">
      <c r="B10" s="9" t="s">
        <v>82</v>
      </c>
      <c r="C10" s="10">
        <v>90677540</v>
      </c>
      <c r="D10" s="10"/>
      <c r="E10" s="10">
        <v>65154120</v>
      </c>
      <c r="G10" s="73"/>
      <c r="H10" s="73"/>
      <c r="I10" s="73"/>
      <c r="J10" s="73"/>
    </row>
    <row r="11" spans="2:10" ht="13.5" customHeight="1">
      <c r="B11" s="11" t="s">
        <v>83</v>
      </c>
      <c r="C11" s="12">
        <v>13085336</v>
      </c>
      <c r="D11" s="12"/>
      <c r="E11" s="12">
        <v>13779757</v>
      </c>
      <c r="G11" s="73"/>
      <c r="H11" s="73"/>
      <c r="I11" s="73"/>
      <c r="J11" s="73"/>
    </row>
    <row r="12" spans="2:10">
      <c r="B12" s="11" t="s">
        <v>84</v>
      </c>
      <c r="C12" s="12">
        <v>59674091</v>
      </c>
      <c r="D12" s="12"/>
      <c r="E12" s="12">
        <v>28987545</v>
      </c>
      <c r="G12" s="73"/>
      <c r="H12" s="73"/>
      <c r="I12" s="73"/>
      <c r="J12" s="73"/>
    </row>
    <row r="13" spans="2:10" ht="14.25" customHeight="1">
      <c r="B13" s="11" t="s">
        <v>85</v>
      </c>
      <c r="C13" s="12">
        <v>16562633</v>
      </c>
      <c r="D13" s="10"/>
      <c r="E13" s="12">
        <v>20654473</v>
      </c>
      <c r="G13" s="73"/>
      <c r="H13" s="73"/>
      <c r="I13" s="73"/>
      <c r="J13" s="73"/>
    </row>
    <row r="14" spans="2:10" ht="14.25" customHeight="1">
      <c r="B14" s="11" t="s">
        <v>86</v>
      </c>
      <c r="C14" s="12">
        <v>1355480</v>
      </c>
      <c r="D14" s="10"/>
      <c r="E14" s="12">
        <v>1732345</v>
      </c>
      <c r="G14" s="73"/>
      <c r="H14" s="73"/>
      <c r="I14" s="73"/>
      <c r="J14" s="73"/>
    </row>
    <row r="15" spans="2:10">
      <c r="B15" s="9" t="s">
        <v>87</v>
      </c>
      <c r="C15" s="10">
        <v>8576886</v>
      </c>
      <c r="D15" s="10"/>
      <c r="E15" s="10">
        <v>6606610</v>
      </c>
      <c r="G15" s="73"/>
      <c r="H15" s="73"/>
      <c r="I15" s="73"/>
      <c r="J15" s="73"/>
    </row>
    <row r="16" spans="2:10">
      <c r="B16" s="9" t="s">
        <v>88</v>
      </c>
      <c r="C16" s="10">
        <v>556085586</v>
      </c>
      <c r="D16" s="10"/>
      <c r="E16" s="10">
        <v>410059537</v>
      </c>
      <c r="G16" s="73"/>
      <c r="H16" s="73"/>
      <c r="I16" s="73"/>
      <c r="J16" s="73"/>
    </row>
    <row r="17" spans="2:10">
      <c r="B17" s="9" t="s">
        <v>89</v>
      </c>
      <c r="C17" s="10">
        <v>13630451</v>
      </c>
      <c r="D17" s="10"/>
      <c r="E17" s="10">
        <v>7702134</v>
      </c>
      <c r="G17" s="73"/>
      <c r="H17" s="73"/>
      <c r="I17" s="73"/>
      <c r="J17" s="73"/>
    </row>
    <row r="18" spans="2:10">
      <c r="B18" s="9" t="s">
        <v>90</v>
      </c>
      <c r="C18" s="10">
        <v>42323469</v>
      </c>
      <c r="D18" s="10"/>
      <c r="E18" s="10">
        <v>10160764</v>
      </c>
      <c r="G18" s="73"/>
      <c r="H18" s="73"/>
      <c r="I18" s="73"/>
      <c r="J18" s="73"/>
    </row>
    <row r="19" spans="2:10">
      <c r="B19" s="9" t="s">
        <v>91</v>
      </c>
      <c r="C19" s="10">
        <v>18358876</v>
      </c>
      <c r="D19" s="10"/>
      <c r="E19" s="10">
        <v>13450139</v>
      </c>
      <c r="G19" s="73"/>
      <c r="H19" s="73"/>
      <c r="I19" s="73"/>
      <c r="J19" s="73"/>
    </row>
    <row r="20" spans="2:10">
      <c r="B20" s="9" t="s">
        <v>92</v>
      </c>
      <c r="C20" s="10">
        <v>20633076</v>
      </c>
      <c r="D20" s="10"/>
      <c r="E20" s="10">
        <v>15932110</v>
      </c>
      <c r="G20" s="73"/>
      <c r="H20" s="73"/>
      <c r="I20" s="73"/>
      <c r="J20" s="73"/>
    </row>
    <row r="21" spans="2:10">
      <c r="B21" s="9" t="s">
        <v>93</v>
      </c>
      <c r="C21" s="10">
        <v>1459183</v>
      </c>
      <c r="D21" s="10"/>
      <c r="E21" s="10">
        <v>1019808</v>
      </c>
      <c r="G21" s="73"/>
      <c r="H21" s="73"/>
      <c r="I21" s="73"/>
      <c r="J21" s="73"/>
    </row>
    <row r="22" spans="2:10">
      <c r="B22" s="9" t="s">
        <v>94</v>
      </c>
      <c r="C22" s="10">
        <v>1530595</v>
      </c>
      <c r="D22" s="10"/>
      <c r="E22" s="10">
        <v>600741</v>
      </c>
      <c r="G22" s="73"/>
      <c r="H22" s="73"/>
      <c r="I22" s="73"/>
      <c r="J22" s="73"/>
    </row>
    <row r="23" spans="2:10">
      <c r="B23" s="9" t="s">
        <v>95</v>
      </c>
      <c r="C23" s="10">
        <v>15242807</v>
      </c>
      <c r="D23" s="10"/>
      <c r="E23" s="10">
        <v>10064237</v>
      </c>
      <c r="G23" s="73"/>
      <c r="H23" s="73"/>
      <c r="I23" s="73"/>
      <c r="J23" s="73"/>
    </row>
    <row r="24" spans="2:10">
      <c r="B24" s="16"/>
      <c r="C24" s="17"/>
      <c r="D24" s="17"/>
      <c r="E24" s="17"/>
      <c r="G24" s="73"/>
      <c r="H24" s="73"/>
      <c r="I24" s="73"/>
      <c r="J24" s="73"/>
    </row>
    <row r="25" spans="2:10">
      <c r="B25" s="18" t="s">
        <v>96</v>
      </c>
      <c r="C25" s="19">
        <v>490052</v>
      </c>
      <c r="D25" s="20"/>
      <c r="E25" s="19">
        <v>591215</v>
      </c>
      <c r="G25" s="73"/>
      <c r="H25" s="73"/>
      <c r="I25" s="73"/>
      <c r="J25" s="73"/>
    </row>
    <row r="26" spans="2:10">
      <c r="C26" s="21"/>
      <c r="D26" s="22"/>
      <c r="E26" s="21"/>
      <c r="G26" s="73"/>
      <c r="H26" s="73"/>
      <c r="I26" s="73"/>
      <c r="J26" s="73"/>
    </row>
    <row r="27" spans="2:10">
      <c r="B27" s="7" t="s">
        <v>97</v>
      </c>
      <c r="C27" s="8">
        <v>625197324</v>
      </c>
      <c r="D27" s="8"/>
      <c r="E27" s="8">
        <v>525120563</v>
      </c>
      <c r="G27" s="73"/>
      <c r="H27" s="73"/>
      <c r="I27" s="73"/>
      <c r="J27" s="73"/>
    </row>
    <row r="28" spans="2:10">
      <c r="B28" s="9" t="s">
        <v>82</v>
      </c>
      <c r="C28" s="10">
        <v>285081364</v>
      </c>
      <c r="D28" s="10"/>
      <c r="E28" s="10">
        <v>232511741</v>
      </c>
      <c r="G28" s="73"/>
      <c r="H28" s="73"/>
      <c r="I28" s="73"/>
      <c r="J28" s="73"/>
    </row>
    <row r="29" spans="2:10">
      <c r="B29" s="11" t="s">
        <v>84</v>
      </c>
      <c r="C29" s="10">
        <v>176398495</v>
      </c>
      <c r="D29" s="10"/>
      <c r="E29" s="10">
        <v>147083960</v>
      </c>
      <c r="G29" s="73"/>
      <c r="H29" s="73"/>
      <c r="I29" s="73"/>
      <c r="J29" s="73"/>
    </row>
    <row r="30" spans="2:10">
      <c r="B30" s="9" t="s">
        <v>85</v>
      </c>
      <c r="C30" s="10">
        <v>107692955</v>
      </c>
      <c r="D30" s="10"/>
      <c r="E30" s="10">
        <v>85427781</v>
      </c>
      <c r="G30" s="73"/>
      <c r="H30" s="73"/>
      <c r="I30" s="73"/>
      <c r="J30" s="73"/>
    </row>
    <row r="31" spans="2:10">
      <c r="B31" s="9" t="s">
        <v>86</v>
      </c>
      <c r="C31" s="10">
        <v>989914</v>
      </c>
      <c r="D31" s="10"/>
      <c r="E31" s="10">
        <v>0</v>
      </c>
      <c r="G31" s="73"/>
      <c r="H31" s="73"/>
      <c r="I31" s="73"/>
      <c r="J31" s="73"/>
    </row>
    <row r="32" spans="2:10">
      <c r="B32" s="9" t="s">
        <v>87</v>
      </c>
      <c r="C32" s="10">
        <v>1952</v>
      </c>
      <c r="D32" s="10"/>
      <c r="E32" s="10">
        <v>1418</v>
      </c>
      <c r="G32" s="73"/>
      <c r="H32" s="73"/>
      <c r="I32" s="73"/>
      <c r="J32" s="73"/>
    </row>
    <row r="33" spans="2:10">
      <c r="B33" s="9" t="s">
        <v>98</v>
      </c>
      <c r="C33" s="10">
        <v>218905560</v>
      </c>
      <c r="D33" s="10"/>
      <c r="E33" s="10">
        <v>196986616</v>
      </c>
      <c r="G33" s="73"/>
      <c r="H33" s="73"/>
      <c r="I33" s="73"/>
      <c r="J33" s="73"/>
    </row>
    <row r="34" spans="2:10">
      <c r="B34" s="9" t="s">
        <v>99</v>
      </c>
      <c r="C34" s="10">
        <v>1571160</v>
      </c>
      <c r="D34" s="10"/>
      <c r="E34" s="10">
        <v>1593482</v>
      </c>
      <c r="G34" s="73"/>
      <c r="H34" s="73"/>
      <c r="I34" s="73"/>
      <c r="J34" s="73"/>
    </row>
    <row r="35" spans="2:10">
      <c r="B35" s="9" t="s">
        <v>90</v>
      </c>
      <c r="C35" s="10">
        <v>47849257</v>
      </c>
      <c r="D35" s="10"/>
      <c r="E35" s="10">
        <v>38719765</v>
      </c>
      <c r="G35" s="73"/>
      <c r="H35" s="73"/>
      <c r="I35" s="73"/>
      <c r="J35" s="73"/>
    </row>
    <row r="36" spans="2:10" ht="15.6" customHeight="1">
      <c r="B36" s="9" t="s">
        <v>100</v>
      </c>
      <c r="C36" s="10">
        <v>20238074</v>
      </c>
      <c r="D36" s="10"/>
      <c r="E36" s="10">
        <v>17611848</v>
      </c>
      <c r="G36" s="73"/>
      <c r="H36" s="73"/>
      <c r="I36" s="73"/>
      <c r="J36" s="73"/>
    </row>
    <row r="37" spans="2:10">
      <c r="B37" s="9" t="s">
        <v>101</v>
      </c>
      <c r="C37" s="10">
        <v>800897</v>
      </c>
      <c r="D37" s="10"/>
      <c r="E37" s="10">
        <v>489142</v>
      </c>
      <c r="G37" s="73"/>
      <c r="H37" s="73"/>
      <c r="I37" s="73"/>
      <c r="J37" s="73"/>
    </row>
    <row r="38" spans="2:10">
      <c r="B38" s="9" t="s">
        <v>102</v>
      </c>
      <c r="C38" s="10">
        <v>24604588</v>
      </c>
      <c r="D38" s="10"/>
      <c r="E38" s="10">
        <v>16377089</v>
      </c>
      <c r="G38" s="73"/>
      <c r="H38" s="73"/>
      <c r="I38" s="73"/>
      <c r="J38" s="73"/>
    </row>
    <row r="39" spans="2:10">
      <c r="B39" s="9" t="s">
        <v>103</v>
      </c>
      <c r="C39" s="89">
        <v>4315181</v>
      </c>
      <c r="D39" s="10"/>
      <c r="E39" s="89">
        <v>3132198</v>
      </c>
      <c r="G39" s="73"/>
      <c r="H39" s="73"/>
      <c r="I39" s="73"/>
      <c r="J39" s="73"/>
    </row>
    <row r="40" spans="2:10">
      <c r="B40" s="9" t="s">
        <v>104</v>
      </c>
      <c r="C40" s="10">
        <v>18228053</v>
      </c>
      <c r="D40" s="10"/>
      <c r="E40" s="10">
        <v>14564657</v>
      </c>
      <c r="G40" s="73"/>
      <c r="H40" s="73"/>
      <c r="I40" s="73"/>
      <c r="J40" s="73"/>
    </row>
    <row r="41" spans="2:10">
      <c r="B41" s="9" t="s">
        <v>105</v>
      </c>
      <c r="C41" s="10">
        <v>5486224</v>
      </c>
      <c r="D41" s="10"/>
      <c r="E41" s="10">
        <v>4078784</v>
      </c>
      <c r="G41" s="73"/>
      <c r="H41" s="73"/>
      <c r="I41" s="73"/>
      <c r="J41" s="73"/>
    </row>
    <row r="42" spans="2:10">
      <c r="B42" s="9" t="s">
        <v>106</v>
      </c>
      <c r="C42" s="10">
        <v>12741829</v>
      </c>
      <c r="D42" s="10"/>
      <c r="E42" s="10">
        <v>10485873</v>
      </c>
      <c r="G42" s="73"/>
      <c r="H42" s="73"/>
      <c r="I42" s="73"/>
      <c r="J42" s="73"/>
    </row>
    <row r="43" spans="2:10">
      <c r="B43" s="9" t="s">
        <v>92</v>
      </c>
      <c r="C43" s="10">
        <v>231929</v>
      </c>
      <c r="D43" s="10"/>
      <c r="E43" s="10">
        <v>463916</v>
      </c>
      <c r="G43" s="73"/>
      <c r="H43" s="73"/>
      <c r="I43" s="73"/>
      <c r="J43" s="73"/>
    </row>
    <row r="44" spans="2:10">
      <c r="B44" s="9" t="s">
        <v>93</v>
      </c>
      <c r="C44" s="10">
        <v>1294230</v>
      </c>
      <c r="D44" s="10"/>
      <c r="E44" s="10">
        <v>972698</v>
      </c>
      <c r="G44" s="73"/>
      <c r="H44" s="73"/>
      <c r="I44" s="73"/>
      <c r="J44" s="73"/>
    </row>
    <row r="45" spans="2:10">
      <c r="B45" s="9" t="s">
        <v>107</v>
      </c>
      <c r="C45" s="10">
        <v>1587096</v>
      </c>
      <c r="D45" s="10"/>
      <c r="E45" s="10">
        <v>1456256</v>
      </c>
      <c r="G45" s="73"/>
      <c r="H45" s="73"/>
      <c r="I45" s="73"/>
      <c r="J45" s="73"/>
    </row>
    <row r="46" spans="2:10">
      <c r="B46" s="9" t="s">
        <v>108</v>
      </c>
      <c r="C46" s="10">
        <v>487983</v>
      </c>
      <c r="D46" s="10"/>
      <c r="E46" s="10">
        <v>239737</v>
      </c>
      <c r="G46" s="73"/>
      <c r="H46" s="73"/>
      <c r="I46" s="73"/>
      <c r="J46" s="73"/>
    </row>
    <row r="47" spans="2:10" ht="15" thickBot="1">
      <c r="B47" s="23" t="s">
        <v>109</v>
      </c>
      <c r="C47" s="24">
        <v>1662438203</v>
      </c>
      <c r="D47" s="24"/>
      <c r="E47" s="24">
        <v>1245929927</v>
      </c>
      <c r="G47" s="73"/>
      <c r="H47" s="73"/>
      <c r="I47" s="73"/>
      <c r="J47" s="73"/>
    </row>
    <row r="48" spans="2:10">
      <c r="G48" s="73"/>
      <c r="H48" s="73"/>
      <c r="I48" s="73"/>
      <c r="J48" s="73"/>
    </row>
    <row r="49" spans="2:10">
      <c r="B49" s="3" t="s">
        <v>1</v>
      </c>
      <c r="G49" s="73"/>
      <c r="H49" s="73"/>
      <c r="I49" s="73"/>
      <c r="J49" s="73"/>
    </row>
    <row r="50" spans="2:10" ht="16.649999999999999" customHeight="1">
      <c r="B50" s="7" t="s">
        <v>110</v>
      </c>
      <c r="C50" s="25">
        <v>1272457521</v>
      </c>
      <c r="D50" s="26"/>
      <c r="E50" s="25">
        <v>902103780</v>
      </c>
      <c r="G50" s="73"/>
      <c r="H50" s="73"/>
      <c r="I50" s="73"/>
      <c r="J50" s="73"/>
    </row>
    <row r="51" spans="2:10">
      <c r="B51" s="9" t="s">
        <v>111</v>
      </c>
      <c r="C51" s="14">
        <v>33958061</v>
      </c>
      <c r="D51" s="10"/>
      <c r="E51" s="14">
        <v>25356285</v>
      </c>
      <c r="G51" s="73"/>
      <c r="H51" s="73"/>
      <c r="I51" s="73"/>
      <c r="J51" s="73"/>
    </row>
    <row r="52" spans="2:10" ht="17.399999999999999" customHeight="1">
      <c r="B52" s="9" t="s">
        <v>112</v>
      </c>
      <c r="C52" s="14">
        <v>44154748</v>
      </c>
      <c r="D52" s="10"/>
      <c r="E52" s="14">
        <v>37578916</v>
      </c>
      <c r="G52" s="73"/>
      <c r="H52" s="73"/>
      <c r="I52" s="73"/>
      <c r="J52" s="73"/>
    </row>
    <row r="53" spans="2:10" ht="15.6" customHeight="1">
      <c r="B53" s="9" t="s">
        <v>113</v>
      </c>
      <c r="C53" s="14">
        <v>980292</v>
      </c>
      <c r="D53" s="10"/>
      <c r="E53" s="14">
        <v>630347</v>
      </c>
      <c r="G53" s="73"/>
      <c r="H53" s="73"/>
      <c r="I53" s="73"/>
      <c r="J53" s="73"/>
    </row>
    <row r="54" spans="2:10" ht="15.6" customHeight="1">
      <c r="B54" s="9" t="s">
        <v>114</v>
      </c>
      <c r="C54" s="14">
        <v>17378294</v>
      </c>
      <c r="D54" s="10"/>
      <c r="E54" s="14">
        <v>15486832</v>
      </c>
      <c r="G54" s="73"/>
      <c r="H54" s="73"/>
      <c r="I54" s="73"/>
      <c r="J54" s="73"/>
    </row>
    <row r="55" spans="2:10">
      <c r="B55" s="9" t="s">
        <v>115</v>
      </c>
      <c r="C55" s="14">
        <v>1085840044</v>
      </c>
      <c r="D55" s="10"/>
      <c r="E55" s="14">
        <v>749663848</v>
      </c>
      <c r="G55" s="73"/>
      <c r="H55" s="73"/>
      <c r="I55" s="73"/>
      <c r="J55" s="73"/>
    </row>
    <row r="56" spans="2:10">
      <c r="B56" s="9" t="s">
        <v>116</v>
      </c>
      <c r="C56" s="14">
        <v>630621</v>
      </c>
      <c r="D56" s="10"/>
      <c r="E56" s="14">
        <v>261785</v>
      </c>
      <c r="G56" s="73"/>
      <c r="H56" s="73"/>
      <c r="I56" s="73"/>
      <c r="J56" s="73"/>
    </row>
    <row r="57" spans="2:10" ht="15.6" customHeight="1">
      <c r="B57" s="9" t="s">
        <v>117</v>
      </c>
      <c r="C57" s="14">
        <v>42418561</v>
      </c>
      <c r="D57" s="10"/>
      <c r="E57" s="14">
        <v>35041548</v>
      </c>
      <c r="G57" s="73"/>
      <c r="H57" s="73"/>
      <c r="I57" s="73"/>
      <c r="J57" s="73"/>
    </row>
    <row r="58" spans="2:10">
      <c r="B58" s="9" t="s">
        <v>118</v>
      </c>
      <c r="C58" s="14">
        <v>12991684</v>
      </c>
      <c r="D58" s="10"/>
      <c r="E58" s="14">
        <v>5798902</v>
      </c>
      <c r="G58" s="73"/>
      <c r="H58" s="73"/>
      <c r="I58" s="73"/>
      <c r="J58" s="73"/>
    </row>
    <row r="59" spans="2:10">
      <c r="B59" s="9" t="s">
        <v>119</v>
      </c>
      <c r="C59" s="14">
        <v>1118123</v>
      </c>
      <c r="D59" s="10"/>
      <c r="E59" s="14">
        <v>511771</v>
      </c>
      <c r="G59" s="73"/>
      <c r="H59" s="73"/>
      <c r="I59" s="73"/>
      <c r="J59" s="73"/>
    </row>
    <row r="60" spans="2:10">
      <c r="B60" s="9" t="s">
        <v>120</v>
      </c>
      <c r="C60" s="14">
        <v>1525830</v>
      </c>
      <c r="D60" s="10"/>
      <c r="E60" s="14">
        <v>10263913</v>
      </c>
      <c r="G60" s="73"/>
      <c r="H60" s="73"/>
      <c r="I60" s="73"/>
      <c r="J60" s="73"/>
    </row>
    <row r="61" spans="2:10">
      <c r="B61" s="9" t="s">
        <v>121</v>
      </c>
      <c r="C61" s="14">
        <v>28081925</v>
      </c>
      <c r="D61" s="10"/>
      <c r="E61" s="14">
        <v>17303456</v>
      </c>
      <c r="G61" s="73"/>
      <c r="H61" s="73"/>
      <c r="I61" s="73"/>
      <c r="J61" s="73"/>
    </row>
    <row r="62" spans="2:10">
      <c r="B62" s="9" t="s">
        <v>122</v>
      </c>
      <c r="C62" s="14">
        <v>2457998</v>
      </c>
      <c r="D62" s="10"/>
      <c r="E62" s="14">
        <v>1778295</v>
      </c>
      <c r="G62" s="73"/>
      <c r="H62" s="73"/>
      <c r="I62" s="73"/>
      <c r="J62" s="73"/>
    </row>
    <row r="63" spans="2:10">
      <c r="B63" s="9" t="s">
        <v>123</v>
      </c>
      <c r="C63" s="14">
        <v>24078532</v>
      </c>
      <c r="D63" s="10"/>
      <c r="E63" s="14">
        <v>14539144</v>
      </c>
      <c r="G63" s="73"/>
      <c r="H63" s="73"/>
      <c r="I63" s="73"/>
      <c r="J63" s="73"/>
    </row>
    <row r="64" spans="2:10">
      <c r="B64" s="9" t="s">
        <v>124</v>
      </c>
      <c r="C64" s="14">
        <v>1545395</v>
      </c>
      <c r="D64" s="10"/>
      <c r="E64" s="14">
        <v>986017</v>
      </c>
      <c r="G64" s="73"/>
      <c r="H64" s="73"/>
      <c r="I64" s="73"/>
      <c r="J64" s="73"/>
    </row>
    <row r="65" spans="2:10">
      <c r="B65" s="9" t="s">
        <v>125</v>
      </c>
      <c r="C65" s="14">
        <v>3355985</v>
      </c>
      <c r="D65" s="10"/>
      <c r="E65" s="14">
        <v>4192286</v>
      </c>
      <c r="G65" s="73"/>
      <c r="H65" s="73"/>
      <c r="I65" s="73"/>
      <c r="J65" s="73"/>
    </row>
    <row r="66" spans="2:10">
      <c r="B66" s="18" t="s">
        <v>126</v>
      </c>
      <c r="C66" s="29">
        <v>23353</v>
      </c>
      <c r="D66" s="20"/>
      <c r="E66" s="29">
        <v>13891</v>
      </c>
      <c r="G66" s="73"/>
      <c r="H66" s="73"/>
      <c r="I66" s="73"/>
      <c r="J66" s="73"/>
    </row>
    <row r="67" spans="2:10">
      <c r="B67" s="30"/>
      <c r="C67" s="14"/>
      <c r="D67" s="10"/>
      <c r="E67" s="14"/>
      <c r="G67" s="73"/>
      <c r="H67" s="73"/>
      <c r="I67" s="73"/>
      <c r="J67" s="73"/>
    </row>
    <row r="68" spans="2:10">
      <c r="B68" s="169" t="s">
        <v>127</v>
      </c>
      <c r="C68" s="27">
        <v>160185514</v>
      </c>
      <c r="D68" s="28"/>
      <c r="E68" s="27">
        <v>143593588</v>
      </c>
      <c r="G68" s="73"/>
      <c r="H68" s="73"/>
      <c r="I68" s="73"/>
      <c r="J68" s="73"/>
    </row>
    <row r="69" spans="2:10" ht="17.399999999999999" customHeight="1">
      <c r="B69" s="170" t="s">
        <v>128</v>
      </c>
      <c r="C69" s="14">
        <v>86867741</v>
      </c>
      <c r="D69" s="10"/>
      <c r="E69" s="14">
        <v>73982765</v>
      </c>
      <c r="G69" s="73"/>
      <c r="H69" s="73"/>
      <c r="I69" s="73"/>
      <c r="J69" s="73"/>
    </row>
    <row r="70" spans="2:10" ht="16.649999999999999" customHeight="1">
      <c r="B70" s="170" t="s">
        <v>113</v>
      </c>
      <c r="C70" s="14">
        <v>3904168</v>
      </c>
      <c r="D70" s="10"/>
      <c r="E70" s="14">
        <v>2897906</v>
      </c>
      <c r="G70" s="73"/>
      <c r="H70" s="73"/>
      <c r="I70" s="73"/>
      <c r="J70" s="73"/>
    </row>
    <row r="71" spans="2:10">
      <c r="B71" s="171" t="s">
        <v>115</v>
      </c>
      <c r="C71" s="10">
        <v>19331412</v>
      </c>
      <c r="D71" s="10"/>
      <c r="E71" s="10">
        <v>24639838</v>
      </c>
      <c r="G71" s="73"/>
      <c r="H71" s="73"/>
      <c r="I71" s="73"/>
      <c r="J71" s="73"/>
    </row>
    <row r="72" spans="2:10">
      <c r="B72" s="170" t="s">
        <v>117</v>
      </c>
      <c r="C72" s="14">
        <v>15146637</v>
      </c>
      <c r="D72" s="10"/>
      <c r="E72" s="14">
        <v>16075205</v>
      </c>
      <c r="G72" s="73"/>
      <c r="H72" s="73"/>
      <c r="I72" s="73"/>
      <c r="J72" s="73"/>
    </row>
    <row r="73" spans="2:10" ht="15" customHeight="1">
      <c r="B73" s="170" t="s">
        <v>90</v>
      </c>
      <c r="C73" s="14">
        <v>10794063</v>
      </c>
      <c r="D73" s="10"/>
      <c r="E73" s="14">
        <v>9308148</v>
      </c>
      <c r="G73" s="73"/>
      <c r="H73" s="73"/>
      <c r="I73" s="73"/>
      <c r="J73" s="73"/>
    </row>
    <row r="74" spans="2:10" ht="15" customHeight="1">
      <c r="B74" s="170" t="s">
        <v>129</v>
      </c>
      <c r="C74" s="14">
        <v>29871</v>
      </c>
      <c r="D74" s="10"/>
      <c r="E74" s="14">
        <v>28737</v>
      </c>
      <c r="G74" s="73"/>
      <c r="H74" s="73"/>
      <c r="I74" s="73"/>
      <c r="J74" s="73"/>
    </row>
    <row r="75" spans="2:10">
      <c r="B75" s="170" t="s">
        <v>119</v>
      </c>
      <c r="C75" s="14">
        <v>528553</v>
      </c>
      <c r="D75" s="10"/>
      <c r="E75" s="14">
        <v>505021</v>
      </c>
      <c r="G75" s="73"/>
      <c r="H75" s="73"/>
      <c r="I75" s="73"/>
      <c r="J75" s="73"/>
    </row>
    <row r="76" spans="2:10">
      <c r="B76" s="170" t="s">
        <v>130</v>
      </c>
      <c r="C76" s="14">
        <v>19046264</v>
      </c>
      <c r="D76" s="10"/>
      <c r="E76" s="14">
        <v>13012271</v>
      </c>
      <c r="G76" s="73"/>
      <c r="H76" s="73"/>
      <c r="I76" s="73"/>
      <c r="J76" s="73"/>
    </row>
    <row r="77" spans="2:10">
      <c r="B77" s="171" t="s">
        <v>131</v>
      </c>
      <c r="C77" s="10">
        <v>3506015</v>
      </c>
      <c r="D77" s="10"/>
      <c r="E77" s="10">
        <v>2973784</v>
      </c>
      <c r="G77" s="73"/>
      <c r="H77" s="73"/>
      <c r="I77" s="73"/>
      <c r="J77" s="73"/>
    </row>
    <row r="78" spans="2:10">
      <c r="B78" s="171" t="s">
        <v>123</v>
      </c>
      <c r="C78" s="10">
        <v>13312862</v>
      </c>
      <c r="D78" s="10"/>
      <c r="E78" s="10">
        <v>8373738</v>
      </c>
      <c r="G78" s="73"/>
      <c r="H78" s="73"/>
      <c r="I78" s="73"/>
      <c r="J78" s="73"/>
    </row>
    <row r="79" spans="2:10">
      <c r="B79" s="170" t="s">
        <v>132</v>
      </c>
      <c r="C79" s="14">
        <v>2227387</v>
      </c>
      <c r="D79" s="10"/>
      <c r="E79" s="14">
        <v>1664749</v>
      </c>
      <c r="G79" s="73"/>
      <c r="H79" s="73"/>
      <c r="I79" s="73"/>
      <c r="J79" s="73"/>
    </row>
    <row r="80" spans="2:10">
      <c r="B80" s="170" t="s">
        <v>133</v>
      </c>
      <c r="C80" s="14">
        <v>12000</v>
      </c>
      <c r="D80" s="10"/>
      <c r="E80" s="14">
        <v>10829</v>
      </c>
      <c r="G80" s="73"/>
      <c r="H80" s="73"/>
      <c r="I80" s="73"/>
      <c r="J80" s="73"/>
    </row>
    <row r="81" spans="2:10">
      <c r="B81" s="171" t="s">
        <v>134</v>
      </c>
      <c r="C81" s="10">
        <v>3619670</v>
      </c>
      <c r="D81" s="10"/>
      <c r="E81" s="10">
        <v>2590383</v>
      </c>
      <c r="G81" s="73"/>
      <c r="H81" s="73"/>
      <c r="I81" s="73"/>
      <c r="J81" s="73"/>
    </row>
    <row r="82" spans="2:10">
      <c r="B82" s="170" t="s">
        <v>135</v>
      </c>
      <c r="C82" s="14">
        <v>905135</v>
      </c>
      <c r="D82" s="10"/>
      <c r="E82" s="14">
        <v>542485</v>
      </c>
      <c r="G82" s="73"/>
      <c r="H82" s="73"/>
      <c r="I82" s="73"/>
      <c r="J82" s="73"/>
    </row>
    <row r="83" spans="2:10">
      <c r="B83" s="172" t="s">
        <v>136</v>
      </c>
      <c r="C83" s="31">
        <v>229795168</v>
      </c>
      <c r="D83" s="31"/>
      <c r="E83" s="31">
        <v>200232559</v>
      </c>
      <c r="G83" s="73"/>
      <c r="H83" s="73"/>
      <c r="I83" s="73"/>
      <c r="J83" s="73"/>
    </row>
    <row r="84" spans="2:10">
      <c r="B84" s="173" t="s">
        <v>137</v>
      </c>
      <c r="C84" s="26">
        <v>117862065</v>
      </c>
      <c r="D84" s="26"/>
      <c r="E84" s="26">
        <v>100832151.292</v>
      </c>
      <c r="G84" s="73"/>
      <c r="H84" s="73"/>
      <c r="I84" s="73"/>
      <c r="J84" s="73"/>
    </row>
    <row r="85" spans="2:10">
      <c r="B85" s="171" t="s">
        <v>138</v>
      </c>
      <c r="C85" s="10">
        <v>2040404</v>
      </c>
      <c r="D85" s="10"/>
      <c r="E85" s="10">
        <v>2040404</v>
      </c>
      <c r="G85" s="73"/>
      <c r="H85" s="73"/>
      <c r="I85" s="73"/>
      <c r="J85" s="73"/>
    </row>
    <row r="86" spans="2:10">
      <c r="B86" s="171" t="s">
        <v>139</v>
      </c>
      <c r="C86" s="10">
        <v>3426761</v>
      </c>
      <c r="D86" s="10"/>
      <c r="E86" s="10">
        <v>3426761</v>
      </c>
      <c r="G86" s="73"/>
      <c r="H86" s="73"/>
      <c r="I86" s="73"/>
      <c r="J86" s="73"/>
    </row>
    <row r="87" spans="2:10" ht="15.6" customHeight="1">
      <c r="B87" s="171" t="s">
        <v>140</v>
      </c>
      <c r="C87" s="10">
        <v>22237</v>
      </c>
      <c r="D87" s="10"/>
      <c r="E87" s="10">
        <v>22237</v>
      </c>
      <c r="G87" s="73"/>
      <c r="H87" s="73"/>
      <c r="I87" s="73"/>
      <c r="J87" s="73"/>
    </row>
    <row r="88" spans="2:10">
      <c r="B88" s="171" t="s">
        <v>141</v>
      </c>
      <c r="C88" s="10">
        <v>-1860158.706</v>
      </c>
      <c r="D88" s="10"/>
      <c r="E88" s="10">
        <v>-944255</v>
      </c>
      <c r="G88" s="73"/>
      <c r="H88" s="73"/>
      <c r="I88" s="73"/>
      <c r="J88" s="73"/>
    </row>
    <row r="89" spans="2:10">
      <c r="B89" s="171" t="s">
        <v>142</v>
      </c>
      <c r="C89" s="10">
        <v>36558.184999999998</v>
      </c>
      <c r="D89" s="10"/>
      <c r="E89" s="10">
        <v>30912</v>
      </c>
      <c r="G89" s="73"/>
      <c r="H89" s="73"/>
      <c r="I89" s="73"/>
      <c r="J89" s="73"/>
    </row>
    <row r="90" spans="2:10" ht="26.4">
      <c r="B90" s="11" t="s">
        <v>68</v>
      </c>
      <c r="C90" s="10">
        <f>C91</f>
        <v>-1489666</v>
      </c>
      <c r="D90" s="10"/>
      <c r="E90" s="10">
        <f>E91</f>
        <v>-1220212</v>
      </c>
      <c r="G90" s="73"/>
      <c r="H90" s="73"/>
      <c r="I90" s="73"/>
      <c r="J90" s="73"/>
    </row>
    <row r="91" spans="2:10">
      <c r="B91" s="171" t="s">
        <v>143</v>
      </c>
      <c r="C91" s="10">
        <v>-1489666</v>
      </c>
      <c r="D91" s="10"/>
      <c r="E91" s="10">
        <v>-1220212</v>
      </c>
      <c r="G91" s="73"/>
      <c r="H91" s="73"/>
      <c r="I91" s="73"/>
      <c r="J91" s="73"/>
    </row>
    <row r="92" spans="2:10" ht="26.4">
      <c r="B92" s="11" t="s">
        <v>69</v>
      </c>
      <c r="C92" s="10">
        <f>SUM(C93:C95)</f>
        <v>13473925.521000002</v>
      </c>
      <c r="D92" s="10"/>
      <c r="E92" s="10">
        <f>SUM(E93:E95)</f>
        <v>11174690</v>
      </c>
      <c r="G92" s="73"/>
      <c r="H92" s="73"/>
      <c r="I92" s="73"/>
      <c r="J92" s="73"/>
    </row>
    <row r="93" spans="2:10">
      <c r="B93" s="171" t="s">
        <v>144</v>
      </c>
      <c r="C93" s="10">
        <v>19228621.706</v>
      </c>
      <c r="D93" s="10"/>
      <c r="E93" s="10">
        <v>10995205</v>
      </c>
      <c r="G93" s="73"/>
      <c r="H93" s="73"/>
      <c r="I93" s="73"/>
      <c r="J93" s="73"/>
    </row>
    <row r="94" spans="2:10">
      <c r="B94" s="171" t="s">
        <v>145</v>
      </c>
      <c r="C94" s="10">
        <v>-4836320.1849999996</v>
      </c>
      <c r="D94" s="10"/>
      <c r="E94" s="10">
        <v>-2992643</v>
      </c>
      <c r="G94" s="73"/>
      <c r="H94" s="73"/>
      <c r="I94" s="73"/>
      <c r="J94" s="73"/>
    </row>
    <row r="95" spans="2:10">
      <c r="B95" s="171" t="s">
        <v>146</v>
      </c>
      <c r="C95" s="10">
        <v>-918376</v>
      </c>
      <c r="D95" s="10"/>
      <c r="E95" s="10">
        <v>3172128</v>
      </c>
      <c r="G95" s="73"/>
      <c r="H95" s="73"/>
      <c r="I95" s="73"/>
      <c r="J95" s="73"/>
    </row>
    <row r="96" spans="2:10">
      <c r="B96" s="171" t="s">
        <v>147</v>
      </c>
      <c r="C96" s="10">
        <v>4598532.7060000002</v>
      </c>
      <c r="D96" s="10"/>
      <c r="E96" s="10">
        <v>2822896</v>
      </c>
      <c r="G96" s="73"/>
      <c r="H96" s="73"/>
      <c r="I96" s="73"/>
      <c r="J96" s="73"/>
    </row>
    <row r="97" spans="1:10">
      <c r="B97" s="171" t="s">
        <v>148</v>
      </c>
      <c r="C97" s="10">
        <v>78213482.294</v>
      </c>
      <c r="D97" s="10"/>
      <c r="E97" s="10">
        <v>39650339</v>
      </c>
      <c r="G97" s="73"/>
      <c r="H97" s="73"/>
      <c r="I97" s="73"/>
      <c r="J97" s="73"/>
    </row>
    <row r="98" spans="1:10">
      <c r="B98" s="171" t="s">
        <v>149</v>
      </c>
      <c r="C98" s="10">
        <v>19399989</v>
      </c>
      <c r="D98" s="10"/>
      <c r="E98" s="10">
        <v>43828379</v>
      </c>
      <c r="G98" s="73"/>
      <c r="H98" s="73"/>
      <c r="I98" s="73"/>
      <c r="J98" s="73"/>
    </row>
    <row r="99" spans="1:10">
      <c r="B99" s="174" t="s">
        <v>150</v>
      </c>
      <c r="C99" s="28">
        <v>111933103</v>
      </c>
      <c r="D99" s="28"/>
      <c r="E99" s="28">
        <v>99400408</v>
      </c>
      <c r="G99" s="73"/>
      <c r="H99" s="73"/>
      <c r="I99" s="73"/>
      <c r="J99" s="73"/>
    </row>
    <row r="100" spans="1:10" ht="15" thickBot="1">
      <c r="B100" s="175" t="s">
        <v>151</v>
      </c>
      <c r="C100" s="32">
        <v>1662438203</v>
      </c>
      <c r="D100" s="32"/>
      <c r="E100" s="32">
        <v>1245929927</v>
      </c>
      <c r="G100" s="73"/>
      <c r="H100" s="73"/>
      <c r="I100" s="73"/>
      <c r="J100" s="73"/>
    </row>
    <row r="101" spans="1:10" ht="15" thickTop="1"/>
    <row r="103" spans="1:10" ht="14.4" customHeight="1">
      <c r="A103" s="188" t="s">
        <v>26</v>
      </c>
      <c r="B103" s="188"/>
      <c r="C103" s="188"/>
      <c r="D103" s="188"/>
      <c r="E103" s="188"/>
      <c r="F103" s="188"/>
    </row>
    <row r="107" spans="1:10">
      <c r="C107" s="33"/>
      <c r="E107" s="33"/>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T48"/>
  <sheetViews>
    <sheetView showGridLines="0" view="pageBreakPreview" topLeftCell="A2" zoomScale="55" zoomScaleNormal="80" zoomScaleSheetLayoutView="55" workbookViewId="0">
      <selection activeCell="M34" sqref="M34"/>
    </sheetView>
  </sheetViews>
  <sheetFormatPr defaultColWidth="9.109375" defaultRowHeight="14.4"/>
  <cols>
    <col min="1" max="1" width="9.109375" style="2"/>
    <col min="2" max="2" width="70" style="2" bestFit="1" customWidth="1"/>
    <col min="3" max="8" width="14.44140625" style="2" customWidth="1"/>
    <col min="9" max="9" width="9.109375" style="2"/>
    <col min="10" max="10" width="10.109375" style="2" bestFit="1" customWidth="1"/>
    <col min="11" max="11" width="12.77734375" style="2" bestFit="1" customWidth="1"/>
    <col min="12" max="12" width="1.5546875" style="2" bestFit="1" customWidth="1"/>
    <col min="13" max="13" width="11.6640625" style="2" bestFit="1" customWidth="1"/>
    <col min="14" max="15" width="1.5546875" style="2" bestFit="1" customWidth="1"/>
    <col min="16" max="16" width="3.5546875" style="2" bestFit="1" customWidth="1"/>
    <col min="17" max="16384" width="9.109375" style="2"/>
  </cols>
  <sheetData>
    <row r="3" spans="2:20" ht="14.25" customHeight="1">
      <c r="B3" s="1"/>
      <c r="C3" s="1"/>
      <c r="D3" s="1"/>
      <c r="E3" s="1"/>
      <c r="F3" s="1"/>
      <c r="G3" s="1"/>
      <c r="H3" s="1"/>
    </row>
    <row r="4" spans="2:20" ht="18">
      <c r="B4" s="61" t="s">
        <v>2</v>
      </c>
      <c r="C4" s="61"/>
      <c r="D4" s="61"/>
      <c r="E4" s="61"/>
      <c r="F4" s="61"/>
      <c r="G4" s="61"/>
      <c r="H4" s="61"/>
    </row>
    <row r="5" spans="2:20">
      <c r="B5" s="1"/>
      <c r="C5" s="1"/>
      <c r="D5" s="1"/>
      <c r="E5" s="1"/>
      <c r="F5" s="1"/>
      <c r="G5" s="1"/>
      <c r="H5" s="1"/>
    </row>
    <row r="6" spans="2:20" ht="26.4">
      <c r="B6" s="34"/>
      <c r="C6" s="35" t="s">
        <v>72</v>
      </c>
      <c r="D6" s="35" t="s">
        <v>70</v>
      </c>
      <c r="E6" s="35" t="s">
        <v>73</v>
      </c>
      <c r="F6" s="35" t="s">
        <v>71</v>
      </c>
      <c r="G6" s="35" t="s">
        <v>62</v>
      </c>
      <c r="H6" s="35" t="s">
        <v>63</v>
      </c>
    </row>
    <row r="7" spans="2:20">
      <c r="B7" s="36" t="s">
        <v>3</v>
      </c>
      <c r="C7" s="36"/>
      <c r="D7" s="36"/>
      <c r="E7" s="36"/>
      <c r="F7" s="36"/>
      <c r="G7" s="36"/>
      <c r="H7" s="36"/>
    </row>
    <row r="8" spans="2:20">
      <c r="B8" s="37" t="s">
        <v>4</v>
      </c>
      <c r="C8" s="38">
        <v>46944989</v>
      </c>
      <c r="D8" s="38">
        <v>28050392</v>
      </c>
      <c r="E8" s="38">
        <v>25121760</v>
      </c>
      <c r="F8" s="38">
        <v>15587518</v>
      </c>
      <c r="G8" s="38">
        <v>21823229</v>
      </c>
      <c r="H8" s="38">
        <v>12462874</v>
      </c>
      <c r="J8" s="77"/>
      <c r="K8" s="77"/>
      <c r="L8" s="77"/>
      <c r="M8" s="77"/>
      <c r="N8" s="77"/>
      <c r="O8" s="77"/>
      <c r="P8" s="77"/>
      <c r="Q8" s="77"/>
      <c r="R8" s="77"/>
      <c r="S8" s="77"/>
      <c r="T8" s="77"/>
    </row>
    <row r="9" spans="2:20">
      <c r="B9" s="37" t="s">
        <v>5</v>
      </c>
      <c r="C9" s="38">
        <v>-37755088</v>
      </c>
      <c r="D9" s="38">
        <v>-22234282</v>
      </c>
      <c r="E9" s="38">
        <v>-20004902</v>
      </c>
      <c r="F9" s="38">
        <v>-12286580</v>
      </c>
      <c r="G9" s="38">
        <v>-17750186</v>
      </c>
      <c r="H9" s="38">
        <v>-9947702</v>
      </c>
      <c r="J9" s="77"/>
      <c r="K9" s="77"/>
      <c r="L9" s="77"/>
      <c r="M9" s="77"/>
      <c r="N9" s="77"/>
      <c r="O9" s="77"/>
      <c r="P9" s="77"/>
      <c r="Q9" s="77"/>
      <c r="R9" s="77"/>
      <c r="S9" s="77"/>
      <c r="T9" s="77"/>
    </row>
    <row r="10" spans="2:20">
      <c r="B10" s="39" t="s">
        <v>6</v>
      </c>
      <c r="C10" s="40">
        <v>9189901</v>
      </c>
      <c r="D10" s="40">
        <v>5816110</v>
      </c>
      <c r="E10" s="40">
        <v>5116858</v>
      </c>
      <c r="F10" s="40">
        <v>3300938</v>
      </c>
      <c r="G10" s="40">
        <v>4073043</v>
      </c>
      <c r="H10" s="40">
        <v>2515172</v>
      </c>
      <c r="J10" s="77"/>
      <c r="K10" s="77"/>
      <c r="L10" s="77"/>
      <c r="M10" s="77"/>
      <c r="N10" s="77"/>
      <c r="O10" s="77"/>
      <c r="P10" s="77"/>
      <c r="Q10" s="77"/>
      <c r="R10" s="77"/>
      <c r="S10" s="77"/>
      <c r="T10" s="77"/>
    </row>
    <row r="11" spans="2:20">
      <c r="B11" s="37" t="s">
        <v>7</v>
      </c>
      <c r="C11" s="38">
        <v>117071621</v>
      </c>
      <c r="D11" s="38">
        <v>61660277</v>
      </c>
      <c r="E11" s="38">
        <v>63382474</v>
      </c>
      <c r="F11" s="38">
        <v>35683643</v>
      </c>
      <c r="G11" s="38">
        <v>53689147</v>
      </c>
      <c r="H11" s="38">
        <v>25976634</v>
      </c>
      <c r="J11" s="77"/>
      <c r="K11" s="77"/>
      <c r="L11" s="77"/>
      <c r="M11" s="77"/>
      <c r="N11" s="77"/>
      <c r="O11" s="77"/>
      <c r="P11" s="77"/>
      <c r="Q11" s="77"/>
      <c r="R11" s="77"/>
      <c r="S11" s="77"/>
      <c r="T11" s="77"/>
    </row>
    <row r="12" spans="2:20">
      <c r="B12" s="37" t="s">
        <v>8</v>
      </c>
      <c r="C12" s="38">
        <v>-58919497</v>
      </c>
      <c r="D12" s="38">
        <v>-25083023</v>
      </c>
      <c r="E12" s="38">
        <v>-28484128</v>
      </c>
      <c r="F12" s="38">
        <v>-14120476</v>
      </c>
      <c r="G12" s="38">
        <v>-30435369</v>
      </c>
      <c r="H12" s="38">
        <v>-10962547</v>
      </c>
      <c r="J12" s="77"/>
      <c r="K12" s="77"/>
      <c r="L12" s="77"/>
      <c r="M12" s="77"/>
      <c r="N12" s="77"/>
      <c r="O12" s="77"/>
      <c r="P12" s="77"/>
      <c r="Q12" s="77"/>
      <c r="R12" s="77"/>
      <c r="S12" s="77"/>
      <c r="T12" s="77"/>
    </row>
    <row r="13" spans="2:20">
      <c r="B13" s="41" t="s">
        <v>9</v>
      </c>
      <c r="C13" s="40">
        <v>58152124</v>
      </c>
      <c r="D13" s="40">
        <v>36577254</v>
      </c>
      <c r="E13" s="40">
        <v>34898346</v>
      </c>
      <c r="F13" s="40">
        <v>21563167</v>
      </c>
      <c r="G13" s="40">
        <v>23253778</v>
      </c>
      <c r="H13" s="40">
        <v>15014087</v>
      </c>
      <c r="J13" s="77"/>
      <c r="K13" s="77"/>
      <c r="L13" s="77"/>
      <c r="M13" s="77"/>
      <c r="N13" s="77"/>
      <c r="O13" s="77"/>
      <c r="P13" s="77"/>
      <c r="Q13" s="77"/>
      <c r="R13" s="77"/>
      <c r="S13" s="77"/>
      <c r="T13" s="77"/>
    </row>
    <row r="14" spans="2:20">
      <c r="B14" s="39" t="s">
        <v>10</v>
      </c>
      <c r="C14" s="40">
        <v>67342025</v>
      </c>
      <c r="D14" s="40">
        <v>42393364</v>
      </c>
      <c r="E14" s="40">
        <v>40015204</v>
      </c>
      <c r="F14" s="40">
        <v>24864105</v>
      </c>
      <c r="G14" s="40">
        <v>27326821</v>
      </c>
      <c r="H14" s="40">
        <v>17529259</v>
      </c>
      <c r="J14" s="77"/>
      <c r="K14" s="77"/>
      <c r="L14" s="77"/>
      <c r="M14" s="77"/>
      <c r="N14" s="77"/>
      <c r="O14" s="77"/>
      <c r="P14" s="77"/>
      <c r="Q14" s="77"/>
      <c r="R14" s="77"/>
      <c r="S14" s="77"/>
      <c r="T14" s="77"/>
    </row>
    <row r="15" spans="2:20">
      <c r="B15" s="37" t="s">
        <v>11</v>
      </c>
      <c r="C15" s="38">
        <v>-23874206</v>
      </c>
      <c r="D15" s="38">
        <v>-9886283</v>
      </c>
      <c r="E15" s="38">
        <v>-11925050</v>
      </c>
      <c r="F15" s="38">
        <v>-5306352</v>
      </c>
      <c r="G15" s="38">
        <v>-11949156</v>
      </c>
      <c r="H15" s="38">
        <v>-4579931</v>
      </c>
      <c r="J15" s="77"/>
      <c r="K15" s="77"/>
      <c r="L15" s="77"/>
      <c r="M15" s="77"/>
      <c r="N15" s="77"/>
      <c r="O15" s="77"/>
      <c r="P15" s="77"/>
      <c r="Q15" s="77"/>
      <c r="R15" s="77"/>
      <c r="S15" s="77"/>
      <c r="T15" s="77"/>
    </row>
    <row r="16" spans="2:20">
      <c r="B16" s="37" t="s">
        <v>12</v>
      </c>
      <c r="C16" s="38">
        <v>-4708420</v>
      </c>
      <c r="D16" s="38">
        <v>-2460572</v>
      </c>
      <c r="E16" s="38">
        <v>-2423973</v>
      </c>
      <c r="F16" s="38">
        <v>-1296384</v>
      </c>
      <c r="G16" s="38">
        <v>-2284447</v>
      </c>
      <c r="H16" s="38">
        <v>-1164188</v>
      </c>
      <c r="J16" s="77"/>
      <c r="K16" s="77"/>
      <c r="L16" s="77"/>
      <c r="M16" s="77"/>
      <c r="N16" s="77"/>
      <c r="O16" s="77"/>
      <c r="P16" s="77"/>
      <c r="Q16" s="77"/>
      <c r="R16" s="77"/>
      <c r="S16" s="77"/>
      <c r="T16" s="77"/>
    </row>
    <row r="17" spans="2:20">
      <c r="B17" s="37" t="s">
        <v>13</v>
      </c>
      <c r="C17" s="38">
        <v>-94279</v>
      </c>
      <c r="D17" s="38">
        <v>-38879</v>
      </c>
      <c r="E17" s="38">
        <v>-47835</v>
      </c>
      <c r="F17" s="38">
        <v>-21883</v>
      </c>
      <c r="G17" s="38">
        <v>-46444</v>
      </c>
      <c r="H17" s="38">
        <v>-16996</v>
      </c>
      <c r="J17" s="77"/>
      <c r="K17" s="77"/>
      <c r="L17" s="77"/>
      <c r="M17" s="77"/>
      <c r="N17" s="77"/>
      <c r="O17" s="77"/>
      <c r="P17" s="77"/>
      <c r="Q17" s="77"/>
      <c r="R17" s="77"/>
      <c r="S17" s="77"/>
      <c r="T17" s="77"/>
    </row>
    <row r="18" spans="2:20">
      <c r="B18" s="37" t="s">
        <v>44</v>
      </c>
      <c r="C18" s="38">
        <v>10157343</v>
      </c>
      <c r="D18" s="38">
        <v>4925267</v>
      </c>
      <c r="E18" s="38">
        <v>8148043</v>
      </c>
      <c r="F18" s="38">
        <v>3486214</v>
      </c>
      <c r="G18" s="38">
        <v>2009300</v>
      </c>
      <c r="H18" s="38">
        <v>1439053</v>
      </c>
      <c r="J18" s="77"/>
      <c r="K18" s="77"/>
      <c r="L18" s="77"/>
      <c r="M18" s="77"/>
      <c r="N18" s="77"/>
      <c r="O18" s="77"/>
      <c r="P18" s="77"/>
      <c r="Q18" s="77"/>
      <c r="R18" s="77"/>
      <c r="S18" s="77"/>
      <c r="T18" s="77"/>
    </row>
    <row r="19" spans="2:20">
      <c r="B19" s="37" t="s">
        <v>45</v>
      </c>
      <c r="C19" s="38">
        <v>-3878297</v>
      </c>
      <c r="D19" s="38">
        <v>-2363354</v>
      </c>
      <c r="E19" s="38">
        <v>-2699173</v>
      </c>
      <c r="F19" s="38">
        <v>-1399842</v>
      </c>
      <c r="G19" s="38">
        <v>-1179124</v>
      </c>
      <c r="H19" s="38">
        <v>-963512</v>
      </c>
      <c r="J19" s="77"/>
      <c r="K19" s="181"/>
      <c r="L19" s="181"/>
      <c r="M19" s="181"/>
      <c r="N19" s="77"/>
      <c r="O19" s="77"/>
      <c r="P19" s="77"/>
      <c r="Q19" s="77"/>
      <c r="R19" s="77"/>
      <c r="S19" s="77"/>
      <c r="T19" s="77"/>
    </row>
    <row r="20" spans="2:20">
      <c r="B20" s="37" t="s">
        <v>46</v>
      </c>
      <c r="C20" s="37"/>
      <c r="D20" s="37"/>
      <c r="E20" s="37"/>
      <c r="F20" s="37"/>
      <c r="G20" s="37"/>
      <c r="H20" s="37"/>
      <c r="J20" s="77"/>
      <c r="K20" s="77"/>
      <c r="L20" s="77"/>
      <c r="M20" s="77"/>
      <c r="N20" s="77"/>
      <c r="O20" s="77"/>
      <c r="P20" s="77"/>
      <c r="Q20" s="77"/>
      <c r="R20" s="77"/>
      <c r="S20" s="77"/>
      <c r="T20" s="77"/>
    </row>
    <row r="21" spans="2:20">
      <c r="B21" s="37" t="s">
        <v>47</v>
      </c>
      <c r="C21" s="38">
        <v>4500172</v>
      </c>
      <c r="D21" s="38">
        <v>2492096</v>
      </c>
      <c r="E21" s="38">
        <v>2631739</v>
      </c>
      <c r="F21" s="38">
        <v>1250093</v>
      </c>
      <c r="G21" s="38">
        <v>1868433</v>
      </c>
      <c r="H21" s="38">
        <v>1242003</v>
      </c>
      <c r="J21" s="77"/>
      <c r="K21" s="77"/>
      <c r="L21" s="77"/>
      <c r="M21" s="77"/>
      <c r="N21" s="77"/>
      <c r="O21" s="77"/>
      <c r="P21" s="77"/>
      <c r="Q21" s="77"/>
      <c r="R21" s="77"/>
      <c r="S21" s="77"/>
      <c r="T21" s="77"/>
    </row>
    <row r="22" spans="2:20">
      <c r="B22" s="39" t="s">
        <v>14</v>
      </c>
      <c r="C22" s="40">
        <v>49444338</v>
      </c>
      <c r="D22" s="40">
        <v>35061639</v>
      </c>
      <c r="E22" s="40">
        <v>33698955</v>
      </c>
      <c r="F22" s="40">
        <v>21575951</v>
      </c>
      <c r="G22" s="40">
        <v>15745383</v>
      </c>
      <c r="H22" s="40">
        <v>13485688</v>
      </c>
      <c r="J22" s="77"/>
      <c r="K22" s="77"/>
      <c r="L22" s="77"/>
      <c r="M22" s="77"/>
      <c r="N22" s="77"/>
      <c r="O22" s="77"/>
      <c r="P22" s="77"/>
      <c r="Q22" s="77"/>
      <c r="R22" s="77"/>
      <c r="S22" s="77"/>
      <c r="T22" s="77"/>
    </row>
    <row r="23" spans="2:20">
      <c r="B23" s="37" t="s">
        <v>48</v>
      </c>
      <c r="C23" s="38">
        <v>679921</v>
      </c>
      <c r="D23" s="38">
        <v>3538154</v>
      </c>
      <c r="E23" s="38">
        <v>427892</v>
      </c>
      <c r="F23" s="38">
        <v>201287</v>
      </c>
      <c r="G23" s="38">
        <v>252029</v>
      </c>
      <c r="H23" s="38">
        <v>3336867</v>
      </c>
      <c r="J23" s="77"/>
      <c r="K23" s="77"/>
      <c r="L23" s="77"/>
      <c r="M23" s="77"/>
      <c r="N23" s="77"/>
      <c r="O23" s="77"/>
      <c r="P23" s="77"/>
      <c r="Q23" s="77"/>
      <c r="R23" s="77"/>
      <c r="S23" s="77"/>
      <c r="T23" s="77"/>
    </row>
    <row r="24" spans="2:20">
      <c r="B24" s="37" t="s">
        <v>49</v>
      </c>
      <c r="C24" s="38">
        <v>-10442</v>
      </c>
      <c r="D24" s="38">
        <v>-3084</v>
      </c>
      <c r="E24" s="38">
        <v>-2222</v>
      </c>
      <c r="F24" s="38">
        <v>-119</v>
      </c>
      <c r="G24" s="38">
        <v>-8220</v>
      </c>
      <c r="H24" s="38">
        <v>-2965</v>
      </c>
      <c r="J24" s="77"/>
      <c r="K24" s="77"/>
      <c r="L24" s="77"/>
      <c r="M24" s="77"/>
      <c r="N24" s="77"/>
      <c r="O24" s="77"/>
      <c r="P24" s="77"/>
      <c r="Q24" s="77"/>
      <c r="R24" s="77"/>
      <c r="S24" s="77"/>
      <c r="T24" s="77"/>
    </row>
    <row r="25" spans="2:20">
      <c r="B25" s="41" t="s">
        <v>15</v>
      </c>
      <c r="C25" s="41"/>
      <c r="D25" s="41"/>
      <c r="E25" s="41"/>
      <c r="F25" s="41"/>
      <c r="G25" s="41"/>
      <c r="H25" s="41"/>
      <c r="J25" s="77"/>
      <c r="K25" s="77"/>
      <c r="L25" s="77"/>
      <c r="M25" s="77"/>
      <c r="N25" s="77"/>
      <c r="O25" s="77"/>
      <c r="P25" s="77"/>
      <c r="Q25" s="77"/>
      <c r="R25" s="77"/>
      <c r="S25" s="77"/>
      <c r="T25" s="77"/>
    </row>
    <row r="26" spans="2:20">
      <c r="B26" s="43" t="s">
        <v>50</v>
      </c>
      <c r="C26" s="44">
        <v>50113817</v>
      </c>
      <c r="D26" s="44">
        <v>38596709</v>
      </c>
      <c r="E26" s="44">
        <v>34124625</v>
      </c>
      <c r="F26" s="44">
        <v>21777119</v>
      </c>
      <c r="G26" s="44">
        <v>15989192</v>
      </c>
      <c r="H26" s="44">
        <v>16819590</v>
      </c>
      <c r="J26" s="77"/>
      <c r="K26" s="77"/>
      <c r="L26" s="77"/>
      <c r="M26" s="77"/>
      <c r="N26" s="77"/>
      <c r="O26" s="77"/>
      <c r="P26" s="77"/>
      <c r="Q26" s="77"/>
      <c r="R26" s="77"/>
      <c r="S26" s="77"/>
      <c r="T26" s="77"/>
    </row>
    <row r="27" spans="2:20">
      <c r="B27" s="45" t="s">
        <v>16</v>
      </c>
      <c r="C27" s="46">
        <v>544058</v>
      </c>
      <c r="D27" s="46">
        <v>480045</v>
      </c>
      <c r="E27" s="46">
        <v>428384</v>
      </c>
      <c r="F27" s="46">
        <v>299498</v>
      </c>
      <c r="G27" s="46">
        <v>115674</v>
      </c>
      <c r="H27" s="46">
        <v>180547</v>
      </c>
      <c r="J27" s="77"/>
      <c r="K27" s="77"/>
      <c r="L27" s="77"/>
      <c r="M27" s="77"/>
      <c r="N27" s="77"/>
      <c r="O27" s="77"/>
      <c r="P27" s="77"/>
      <c r="Q27" s="77"/>
      <c r="R27" s="77"/>
      <c r="S27" s="77"/>
      <c r="T27" s="77"/>
    </row>
    <row r="28" spans="2:20">
      <c r="B28" s="47" t="s">
        <v>17</v>
      </c>
      <c r="C28" s="48">
        <v>-2366769</v>
      </c>
      <c r="D28" s="48">
        <v>-1073923</v>
      </c>
      <c r="E28" s="48">
        <v>-1430537</v>
      </c>
      <c r="F28" s="48">
        <v>-556064</v>
      </c>
      <c r="G28" s="48">
        <v>-936232</v>
      </c>
      <c r="H28" s="48">
        <v>-517859</v>
      </c>
      <c r="J28" s="77"/>
      <c r="K28" s="77"/>
      <c r="L28" s="77"/>
      <c r="M28" s="77"/>
      <c r="N28" s="77"/>
      <c r="O28" s="77"/>
      <c r="P28" s="77"/>
      <c r="Q28" s="77"/>
      <c r="R28" s="77"/>
      <c r="S28" s="77"/>
      <c r="T28" s="77"/>
    </row>
    <row r="29" spans="2:20" ht="16.649999999999999" customHeight="1">
      <c r="B29" s="41" t="s">
        <v>51</v>
      </c>
      <c r="C29" s="44"/>
      <c r="D29" s="44"/>
      <c r="E29" s="44"/>
      <c r="F29" s="44"/>
      <c r="G29" s="44"/>
      <c r="H29" s="44"/>
      <c r="J29" s="77"/>
      <c r="K29" s="77"/>
      <c r="L29" s="77"/>
      <c r="M29" s="77"/>
      <c r="N29" s="77"/>
      <c r="O29" s="77"/>
      <c r="P29" s="77"/>
      <c r="Q29" s="77"/>
      <c r="R29" s="77"/>
      <c r="S29" s="77"/>
      <c r="T29" s="77"/>
    </row>
    <row r="30" spans="2:20">
      <c r="B30" s="72" t="s">
        <v>52</v>
      </c>
      <c r="C30" s="44">
        <v>48291106</v>
      </c>
      <c r="D30" s="44">
        <v>38002831</v>
      </c>
      <c r="E30" s="44">
        <v>33122472</v>
      </c>
      <c r="F30" s="44">
        <v>21520553</v>
      </c>
      <c r="G30" s="44">
        <v>15168634</v>
      </c>
      <c r="H30" s="44">
        <v>16482278</v>
      </c>
      <c r="J30" s="77"/>
      <c r="K30" s="77"/>
      <c r="L30" s="77"/>
      <c r="M30" s="77"/>
      <c r="N30" s="77"/>
      <c r="O30" s="77"/>
      <c r="P30" s="77"/>
      <c r="Q30" s="77"/>
      <c r="R30" s="77"/>
      <c r="S30" s="77"/>
      <c r="T30" s="77"/>
    </row>
    <row r="31" spans="2:20">
      <c r="B31" s="41" t="s">
        <v>18</v>
      </c>
      <c r="C31" s="42"/>
      <c r="D31" s="42"/>
      <c r="E31" s="42"/>
      <c r="F31" s="42"/>
      <c r="G31" s="42"/>
      <c r="H31" s="42"/>
      <c r="J31" s="77"/>
      <c r="K31" s="77"/>
      <c r="L31" s="77"/>
      <c r="M31" s="77"/>
      <c r="N31" s="77"/>
      <c r="O31" s="77"/>
      <c r="P31" s="77"/>
      <c r="Q31" s="77"/>
      <c r="R31" s="77"/>
      <c r="S31" s="77"/>
      <c r="T31" s="77"/>
    </row>
    <row r="32" spans="2:20">
      <c r="B32" s="37" t="s">
        <v>53</v>
      </c>
      <c r="C32" s="38">
        <v>-2528789</v>
      </c>
      <c r="D32" s="38">
        <v>-5061228</v>
      </c>
      <c r="E32" s="38">
        <v>1363618</v>
      </c>
      <c r="F32" s="38">
        <v>6402105</v>
      </c>
      <c r="G32" s="38">
        <v>-3892407</v>
      </c>
      <c r="H32" s="38">
        <v>-11463333</v>
      </c>
      <c r="J32" s="77"/>
      <c r="K32" s="77"/>
      <c r="L32" s="77"/>
      <c r="M32" s="77"/>
      <c r="N32" s="77"/>
      <c r="O32" s="77"/>
      <c r="P32" s="77"/>
      <c r="Q32" s="77"/>
      <c r="R32" s="77"/>
      <c r="S32" s="77"/>
      <c r="T32" s="77"/>
    </row>
    <row r="33" spans="1:20">
      <c r="B33" s="37" t="s">
        <v>54</v>
      </c>
      <c r="C33" s="38">
        <v>-5688323</v>
      </c>
      <c r="D33" s="38">
        <v>-2867004</v>
      </c>
      <c r="E33" s="38">
        <v>-7635875</v>
      </c>
      <c r="F33" s="38">
        <v>-11266672</v>
      </c>
      <c r="G33" s="38">
        <v>1947552</v>
      </c>
      <c r="H33" s="38">
        <v>8399668</v>
      </c>
      <c r="J33" s="77"/>
      <c r="K33" s="77"/>
      <c r="L33" s="77"/>
      <c r="M33" s="77"/>
      <c r="N33" s="77"/>
      <c r="O33" s="77"/>
      <c r="P33" s="77"/>
      <c r="Q33" s="77"/>
      <c r="R33" s="77"/>
      <c r="S33" s="77"/>
      <c r="T33" s="77"/>
    </row>
    <row r="34" spans="1:20">
      <c r="B34" s="41" t="s">
        <v>55</v>
      </c>
      <c r="C34" s="42"/>
      <c r="D34" s="42"/>
      <c r="E34" s="42"/>
      <c r="F34" s="42"/>
      <c r="G34" s="42"/>
      <c r="H34" s="42"/>
      <c r="J34" s="77"/>
      <c r="K34" s="77"/>
      <c r="L34" s="77"/>
      <c r="M34" s="77"/>
      <c r="N34" s="77"/>
      <c r="O34" s="77"/>
      <c r="P34" s="77"/>
      <c r="Q34" s="77"/>
      <c r="R34" s="77"/>
      <c r="S34" s="77"/>
      <c r="T34" s="77"/>
    </row>
    <row r="35" spans="1:20">
      <c r="B35" s="50" t="s">
        <v>52</v>
      </c>
      <c r="C35" s="44">
        <v>40073994</v>
      </c>
      <c r="D35" s="44">
        <v>30074599</v>
      </c>
      <c r="E35" s="44">
        <v>26850215</v>
      </c>
      <c r="F35" s="44">
        <v>16655986</v>
      </c>
      <c r="G35" s="44">
        <v>13223779</v>
      </c>
      <c r="H35" s="44">
        <v>13418613</v>
      </c>
      <c r="J35" s="77"/>
      <c r="K35" s="77"/>
      <c r="L35" s="77"/>
      <c r="M35" s="77"/>
      <c r="N35" s="77"/>
      <c r="O35" s="77"/>
      <c r="P35" s="77"/>
      <c r="Q35" s="77"/>
      <c r="R35" s="77"/>
      <c r="S35" s="77"/>
      <c r="T35" s="77"/>
    </row>
    <row r="36" spans="1:20">
      <c r="B36" s="41" t="s">
        <v>19</v>
      </c>
      <c r="C36" s="42"/>
      <c r="D36" s="42"/>
      <c r="E36" s="42"/>
      <c r="F36" s="42"/>
      <c r="G36" s="42"/>
      <c r="H36" s="42"/>
      <c r="J36" s="77"/>
      <c r="K36" s="77"/>
      <c r="L36" s="77"/>
      <c r="M36" s="77"/>
      <c r="N36" s="77"/>
      <c r="O36" s="77"/>
      <c r="P36" s="77"/>
      <c r="Q36" s="77"/>
      <c r="R36" s="77"/>
      <c r="S36" s="77"/>
      <c r="T36" s="77"/>
    </row>
    <row r="37" spans="1:20">
      <c r="B37" s="37" t="s">
        <v>56</v>
      </c>
      <c r="C37" s="49"/>
      <c r="D37" s="49"/>
      <c r="E37" s="49"/>
      <c r="F37" s="49"/>
      <c r="G37" s="49"/>
      <c r="H37" s="49"/>
      <c r="J37" s="77"/>
      <c r="K37" s="77"/>
      <c r="L37" s="77"/>
      <c r="M37" s="77"/>
      <c r="N37" s="77"/>
      <c r="O37" s="77"/>
      <c r="P37" s="77"/>
      <c r="Q37" s="77"/>
      <c r="R37" s="77"/>
      <c r="S37" s="77"/>
      <c r="T37" s="77"/>
    </row>
    <row r="38" spans="1:20">
      <c r="B38" s="37" t="s">
        <v>20</v>
      </c>
      <c r="C38" s="38">
        <v>-98</v>
      </c>
      <c r="D38" s="38">
        <v>-2394</v>
      </c>
      <c r="E38" s="38">
        <v>-50</v>
      </c>
      <c r="F38" s="38">
        <v>-2347</v>
      </c>
      <c r="G38" s="38">
        <v>-48</v>
      </c>
      <c r="H38" s="38">
        <v>-47</v>
      </c>
      <c r="J38" s="77"/>
      <c r="K38" s="77"/>
      <c r="L38" s="77"/>
      <c r="M38" s="77"/>
      <c r="N38" s="77"/>
      <c r="O38" s="77"/>
      <c r="P38" s="77"/>
      <c r="Q38" s="77"/>
      <c r="R38" s="77"/>
      <c r="S38" s="77"/>
      <c r="T38" s="77"/>
    </row>
    <row r="39" spans="1:20">
      <c r="B39" s="41" t="s">
        <v>55</v>
      </c>
      <c r="C39" s="51">
        <v>40073896</v>
      </c>
      <c r="D39" s="51">
        <v>30072205</v>
      </c>
      <c r="E39" s="51">
        <v>26850165</v>
      </c>
      <c r="F39" s="51">
        <v>16653639</v>
      </c>
      <c r="G39" s="51">
        <v>13223731</v>
      </c>
      <c r="H39" s="51">
        <v>13418566</v>
      </c>
      <c r="J39" s="77"/>
      <c r="K39" s="77"/>
      <c r="L39" s="77"/>
      <c r="M39" s="77"/>
      <c r="N39" s="77"/>
      <c r="O39" s="77"/>
      <c r="P39" s="77"/>
      <c r="Q39" s="77"/>
      <c r="R39" s="77"/>
      <c r="S39" s="77"/>
      <c r="T39" s="77"/>
    </row>
    <row r="40" spans="1:20">
      <c r="B40" s="41" t="s">
        <v>57</v>
      </c>
      <c r="C40" s="52"/>
      <c r="D40" s="52"/>
      <c r="E40" s="52"/>
      <c r="F40" s="52"/>
      <c r="G40" s="52"/>
      <c r="H40" s="52"/>
      <c r="J40" s="77"/>
      <c r="K40" s="77"/>
      <c r="L40" s="77"/>
      <c r="M40" s="77"/>
      <c r="N40" s="77"/>
      <c r="O40" s="77"/>
      <c r="P40" s="77"/>
      <c r="Q40" s="77"/>
      <c r="R40" s="77"/>
      <c r="S40" s="77"/>
      <c r="T40" s="77"/>
    </row>
    <row r="41" spans="1:20">
      <c r="B41" s="37" t="s">
        <v>21</v>
      </c>
      <c r="C41" s="38">
        <v>20673907</v>
      </c>
      <c r="D41" s="38">
        <v>13730092</v>
      </c>
      <c r="E41" s="38">
        <v>13537235</v>
      </c>
      <c r="F41" s="38">
        <v>8562249</v>
      </c>
      <c r="G41" s="38">
        <v>7136672</v>
      </c>
      <c r="H41" s="38">
        <v>5167843</v>
      </c>
      <c r="J41" s="77"/>
      <c r="K41" s="77"/>
      <c r="L41" s="77"/>
      <c r="M41" s="77"/>
      <c r="N41" s="77"/>
      <c r="O41" s="77"/>
      <c r="P41" s="77"/>
      <c r="Q41" s="77"/>
      <c r="R41" s="77"/>
      <c r="S41" s="77"/>
      <c r="T41" s="77"/>
    </row>
    <row r="42" spans="1:20">
      <c r="B42" s="47" t="s">
        <v>22</v>
      </c>
      <c r="C42" s="48">
        <v>19399989</v>
      </c>
      <c r="D42" s="48">
        <v>16342113</v>
      </c>
      <c r="E42" s="48">
        <v>13312930</v>
      </c>
      <c r="F42" s="48">
        <v>8091390</v>
      </c>
      <c r="G42" s="48">
        <v>6087059</v>
      </c>
      <c r="H42" s="48">
        <v>8250723</v>
      </c>
      <c r="J42" s="77"/>
      <c r="K42" s="77"/>
      <c r="L42" s="77"/>
      <c r="M42" s="77"/>
      <c r="N42" s="77"/>
      <c r="O42" s="77"/>
      <c r="P42" s="77"/>
      <c r="Q42" s="77"/>
      <c r="R42" s="77"/>
      <c r="S42" s="77"/>
      <c r="T42" s="77"/>
    </row>
    <row r="43" spans="1:20">
      <c r="B43" s="37" t="s">
        <v>23</v>
      </c>
      <c r="C43" s="49"/>
      <c r="D43" s="49"/>
      <c r="E43" s="49"/>
      <c r="F43" s="49"/>
      <c r="G43" s="49"/>
      <c r="H43" s="49"/>
      <c r="J43" s="77"/>
      <c r="K43" s="77"/>
      <c r="L43" s="77"/>
      <c r="M43" s="77"/>
      <c r="N43" s="77"/>
      <c r="O43" s="77"/>
      <c r="P43" s="77"/>
      <c r="Q43" s="77"/>
      <c r="R43" s="77"/>
      <c r="S43" s="77"/>
      <c r="T43" s="77"/>
    </row>
    <row r="44" spans="1:20">
      <c r="B44" s="37" t="s">
        <v>58</v>
      </c>
      <c r="C44" s="53">
        <v>9.5079159917676623</v>
      </c>
      <c r="D44" s="53">
        <v>8.01</v>
      </c>
      <c r="E44" s="53">
        <v>6.5279159917676619</v>
      </c>
      <c r="F44" s="53">
        <v>3.9699999999999998</v>
      </c>
      <c r="G44" s="53">
        <v>2.9832618221592768</v>
      </c>
      <c r="H44" s="53">
        <v>4.04</v>
      </c>
      <c r="J44" s="77"/>
      <c r="K44" s="77"/>
      <c r="L44" s="77"/>
      <c r="M44" s="77"/>
      <c r="N44" s="77"/>
      <c r="O44" s="77"/>
      <c r="P44" s="77"/>
      <c r="Q44" s="77"/>
      <c r="R44" s="77"/>
      <c r="S44" s="77"/>
      <c r="T44" s="77"/>
    </row>
    <row r="45" spans="1:20">
      <c r="B45" s="37" t="s">
        <v>24</v>
      </c>
      <c r="C45" s="53"/>
      <c r="D45" s="53"/>
      <c r="E45" s="53"/>
      <c r="F45" s="53"/>
      <c r="G45" s="53"/>
      <c r="H45" s="53"/>
      <c r="J45" s="77"/>
      <c r="K45" s="77"/>
      <c r="L45" s="77"/>
      <c r="M45" s="77"/>
      <c r="N45" s="77"/>
      <c r="O45" s="77"/>
      <c r="P45" s="77"/>
      <c r="Q45" s="77"/>
      <c r="R45" s="77"/>
      <c r="S45" s="77"/>
      <c r="T45" s="77"/>
    </row>
    <row r="46" spans="1:20">
      <c r="B46" s="37" t="s">
        <v>58</v>
      </c>
      <c r="C46" s="53">
        <v>9.5079640616613279</v>
      </c>
      <c r="D46" s="53">
        <v>8.01</v>
      </c>
      <c r="E46" s="53">
        <v>6.5279640616613275</v>
      </c>
      <c r="F46" s="53">
        <v>3.9699999999999998</v>
      </c>
      <c r="G46" s="53">
        <v>2.9832851802793412</v>
      </c>
      <c r="H46" s="53">
        <v>4.04</v>
      </c>
      <c r="J46" s="77"/>
      <c r="K46" s="77"/>
      <c r="L46" s="77"/>
      <c r="M46" s="77"/>
      <c r="N46" s="77"/>
      <c r="O46" s="77"/>
      <c r="P46" s="77"/>
      <c r="Q46" s="77"/>
      <c r="R46" s="77"/>
      <c r="S46" s="77"/>
      <c r="T46" s="77"/>
    </row>
    <row r="47" spans="1:20">
      <c r="L47" s="77"/>
      <c r="M47" s="77"/>
    </row>
    <row r="48" spans="1:20">
      <c r="A48" s="188" t="s">
        <v>26</v>
      </c>
      <c r="B48" s="188"/>
      <c r="C48" s="188"/>
      <c r="D48" s="188"/>
      <c r="E48" s="188"/>
      <c r="F48" s="188"/>
      <c r="G48" s="188"/>
      <c r="H48" s="188"/>
      <c r="I48" s="188"/>
      <c r="J48" s="60"/>
      <c r="L48" s="77"/>
      <c r="M48" s="77"/>
    </row>
  </sheetData>
  <mergeCells count="1">
    <mergeCell ref="A48:I48"/>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dimension ref="A3:F63"/>
  <sheetViews>
    <sheetView showGridLines="0" view="pageBreakPreview" zoomScale="40" zoomScaleNormal="100" zoomScaleSheetLayoutView="40" workbookViewId="0">
      <selection activeCell="Q47" sqref="Q47"/>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18">
      <c r="B3" s="54" t="s">
        <v>25</v>
      </c>
    </row>
    <row r="5" spans="2:5" ht="26.4">
      <c r="B5" s="34"/>
      <c r="C5" s="34"/>
      <c r="D5" s="35" t="s">
        <v>74</v>
      </c>
      <c r="E5" s="35" t="s">
        <v>75</v>
      </c>
    </row>
    <row r="6" spans="2:5">
      <c r="B6" s="55" t="s">
        <v>152</v>
      </c>
      <c r="D6" s="55">
        <v>40073994</v>
      </c>
      <c r="E6" s="177">
        <v>30074599</v>
      </c>
    </row>
    <row r="7" spans="2:5">
      <c r="B7" s="55" t="s">
        <v>153</v>
      </c>
      <c r="D7" s="55">
        <v>-98</v>
      </c>
      <c r="E7" s="55">
        <v>-2394</v>
      </c>
    </row>
    <row r="8" spans="2:5">
      <c r="B8" s="56" t="s">
        <v>59</v>
      </c>
      <c r="D8" s="55"/>
      <c r="E8" s="55"/>
    </row>
    <row r="9" spans="2:5">
      <c r="B9" s="176" t="s">
        <v>154</v>
      </c>
      <c r="D9" s="55">
        <v>8217112</v>
      </c>
      <c r="E9" s="55">
        <v>7928232</v>
      </c>
    </row>
    <row r="10" spans="2:5">
      <c r="B10" s="176" t="s">
        <v>155</v>
      </c>
      <c r="D10" s="55">
        <v>2427469</v>
      </c>
      <c r="E10" s="55">
        <v>1522148</v>
      </c>
    </row>
    <row r="11" spans="2:5">
      <c r="B11" s="176" t="s">
        <v>156</v>
      </c>
      <c r="D11" s="55">
        <v>7236778</v>
      </c>
      <c r="E11" s="55">
        <v>16363393</v>
      </c>
    </row>
    <row r="12" spans="2:5">
      <c r="B12" s="176" t="s">
        <v>157</v>
      </c>
      <c r="D12" s="55">
        <v>24160988</v>
      </c>
      <c r="E12" s="55">
        <v>1774225</v>
      </c>
    </row>
    <row r="13" spans="2:5">
      <c r="B13" s="176" t="s">
        <v>158</v>
      </c>
      <c r="D13" s="55">
        <v>-21708349</v>
      </c>
      <c r="E13" s="55">
        <v>-15616799</v>
      </c>
    </row>
    <row r="14" spans="2:5">
      <c r="B14" s="176" t="s">
        <v>159</v>
      </c>
      <c r="D14" s="55">
        <v>458669</v>
      </c>
      <c r="E14" s="55">
        <v>170568</v>
      </c>
    </row>
    <row r="15" spans="2:5">
      <c r="B15" s="176" t="s">
        <v>160</v>
      </c>
      <c r="D15" s="55">
        <v>164</v>
      </c>
      <c r="E15" s="55">
        <v>657</v>
      </c>
    </row>
    <row r="16" spans="2:5">
      <c r="B16" s="176" t="s">
        <v>161</v>
      </c>
      <c r="D16" s="55">
        <v>50</v>
      </c>
      <c r="E16" s="55">
        <v>225</v>
      </c>
    </row>
    <row r="17" spans="2:6">
      <c r="B17" s="176" t="s">
        <v>162</v>
      </c>
      <c r="D17" s="55">
        <v>3614</v>
      </c>
      <c r="E17" s="55">
        <v>-153527</v>
      </c>
    </row>
    <row r="18" spans="2:6">
      <c r="B18" s="176" t="s">
        <v>163</v>
      </c>
      <c r="D18" s="55">
        <v>-4500172</v>
      </c>
      <c r="E18" s="55">
        <v>-2492096</v>
      </c>
    </row>
    <row r="19" spans="2:6">
      <c r="B19" s="176" t="s">
        <v>164</v>
      </c>
      <c r="D19" s="55">
        <v>93243</v>
      </c>
      <c r="E19" s="55">
        <v>-4050</v>
      </c>
    </row>
    <row r="20" spans="2:6">
      <c r="B20" s="176" t="s">
        <v>165</v>
      </c>
      <c r="D20" s="55">
        <v>-80898</v>
      </c>
      <c r="E20" s="55">
        <v>-43974</v>
      </c>
    </row>
    <row r="21" spans="2:6">
      <c r="B21" s="176" t="s">
        <v>166</v>
      </c>
      <c r="D21" s="55">
        <v>-1134996</v>
      </c>
      <c r="E21" s="55">
        <v>-5707935</v>
      </c>
    </row>
    <row r="22" spans="2:6">
      <c r="B22" s="176" t="s">
        <v>167</v>
      </c>
      <c r="D22" s="115">
        <v>0</v>
      </c>
      <c r="E22" s="115">
        <v>-2766445</v>
      </c>
    </row>
    <row r="23" spans="2:6">
      <c r="B23" s="185" t="s">
        <v>168</v>
      </c>
      <c r="D23" s="115">
        <v>5646</v>
      </c>
      <c r="E23" s="115">
        <v>0</v>
      </c>
    </row>
    <row r="24" spans="2:6">
      <c r="B24" s="179" t="s">
        <v>60</v>
      </c>
      <c r="C24" s="178"/>
      <c r="D24" s="180"/>
      <c r="E24" s="180"/>
      <c r="F24" s="55"/>
    </row>
    <row r="25" spans="2:6">
      <c r="B25" s="55" t="s">
        <v>169</v>
      </c>
      <c r="D25" s="55">
        <v>-1889911</v>
      </c>
      <c r="E25" s="55">
        <v>-1913008</v>
      </c>
    </row>
    <row r="26" spans="2:6">
      <c r="B26" s="55" t="s">
        <v>170</v>
      </c>
      <c r="D26" s="55">
        <v>-5001980</v>
      </c>
      <c r="E26" s="55">
        <v>-3595900</v>
      </c>
    </row>
    <row r="27" spans="2:6" ht="15" customHeight="1">
      <c r="B27" s="55" t="s">
        <v>171</v>
      </c>
      <c r="D27" s="55">
        <v>-5903926</v>
      </c>
      <c r="E27" s="55">
        <v>-3112754</v>
      </c>
    </row>
    <row r="28" spans="2:6" ht="15" customHeight="1">
      <c r="B28" s="55" t="s">
        <v>172</v>
      </c>
      <c r="D28" s="55">
        <v>-4463774</v>
      </c>
      <c r="E28" s="55">
        <v>-2566873</v>
      </c>
    </row>
    <row r="29" spans="2:6" ht="15" customHeight="1">
      <c r="B29" s="55" t="s">
        <v>173</v>
      </c>
      <c r="D29" s="55">
        <v>-61985923</v>
      </c>
      <c r="E29" s="55">
        <v>-8382181</v>
      </c>
    </row>
    <row r="30" spans="2:6" ht="15" customHeight="1">
      <c r="B30" s="55" t="s">
        <v>174</v>
      </c>
      <c r="D30" s="55">
        <v>-12632291</v>
      </c>
      <c r="E30" s="55">
        <v>-8076643</v>
      </c>
    </row>
    <row r="31" spans="2:6">
      <c r="B31" s="55" t="s">
        <v>175</v>
      </c>
      <c r="D31" s="55">
        <v>1891462</v>
      </c>
      <c r="E31" s="55">
        <v>2488370</v>
      </c>
    </row>
    <row r="32" spans="2:6">
      <c r="B32" s="55" t="s">
        <v>176</v>
      </c>
      <c r="D32" s="55">
        <v>24285473</v>
      </c>
      <c r="E32" s="55">
        <v>28587597</v>
      </c>
    </row>
    <row r="33" spans="1:6">
      <c r="B33" s="55" t="s">
        <v>177</v>
      </c>
      <c r="D33" s="55">
        <v>110625</v>
      </c>
      <c r="E33" s="55">
        <v>184693</v>
      </c>
    </row>
    <row r="34" spans="1:6">
      <c r="B34" s="56" t="s">
        <v>61</v>
      </c>
      <c r="D34" s="55"/>
      <c r="E34" s="55"/>
    </row>
    <row r="35" spans="1:6">
      <c r="B35" s="55" t="s">
        <v>178</v>
      </c>
      <c r="D35" s="55">
        <v>-3114594</v>
      </c>
      <c r="E35" s="55">
        <v>3124660</v>
      </c>
    </row>
    <row r="36" spans="1:6">
      <c r="B36" s="55" t="s">
        <v>179</v>
      </c>
      <c r="D36" s="55">
        <v>-172633074</v>
      </c>
      <c r="E36" s="55">
        <v>-133176931</v>
      </c>
    </row>
    <row r="37" spans="1:6">
      <c r="B37" s="55" t="s">
        <v>180</v>
      </c>
      <c r="D37" s="55">
        <v>340558485</v>
      </c>
      <c r="E37" s="55">
        <v>156653608</v>
      </c>
    </row>
    <row r="38" spans="1:6">
      <c r="B38" s="116" t="s">
        <v>181</v>
      </c>
      <c r="C38" s="34"/>
      <c r="D38" s="116">
        <v>-36318007</v>
      </c>
      <c r="E38" s="116">
        <v>-42097448</v>
      </c>
    </row>
    <row r="39" spans="1:6">
      <c r="B39" s="55" t="s">
        <v>182</v>
      </c>
      <c r="D39" s="55">
        <v>-12196726</v>
      </c>
      <c r="E39" s="55">
        <v>-11787566</v>
      </c>
    </row>
    <row r="40" spans="1:6">
      <c r="B40" s="116" t="s">
        <v>183</v>
      </c>
      <c r="C40" s="34"/>
      <c r="D40" s="116">
        <v>-675120</v>
      </c>
      <c r="E40" s="116">
        <v>-58265</v>
      </c>
    </row>
    <row r="41" spans="1:6">
      <c r="B41" s="123" t="s">
        <v>184</v>
      </c>
      <c r="C41" s="124"/>
      <c r="D41" s="125">
        <v>105283933</v>
      </c>
      <c r="E41" s="125">
        <v>7318186</v>
      </c>
      <c r="F41" s="55"/>
    </row>
    <row r="42" spans="1:6">
      <c r="B42" s="1" t="s">
        <v>185</v>
      </c>
      <c r="D42" s="55">
        <v>-77279894</v>
      </c>
      <c r="E42" s="55">
        <v>-38296152</v>
      </c>
      <c r="F42" s="55"/>
    </row>
    <row r="43" spans="1:6">
      <c r="B43" s="186" t="s">
        <v>186</v>
      </c>
      <c r="D43" s="55">
        <v>-7483393</v>
      </c>
      <c r="E43" s="55">
        <v>-2792377</v>
      </c>
    </row>
    <row r="44" spans="1:6">
      <c r="B44" s="186" t="s">
        <v>187</v>
      </c>
      <c r="D44" s="55">
        <v>567106</v>
      </c>
      <c r="E44" s="55">
        <v>514333</v>
      </c>
    </row>
    <row r="45" spans="1:6" s="122" customFormat="1">
      <c r="A45" s="1"/>
      <c r="B45" s="186" t="s">
        <v>188</v>
      </c>
      <c r="C45" s="1"/>
      <c r="D45" s="55">
        <v>-312528</v>
      </c>
      <c r="E45" s="55" t="s">
        <v>189</v>
      </c>
      <c r="F45" s="1"/>
    </row>
    <row r="46" spans="1:6" s="122" customFormat="1">
      <c r="A46" s="1"/>
      <c r="B46" s="186" t="s">
        <v>190</v>
      </c>
      <c r="C46" s="1"/>
      <c r="D46" s="55">
        <v>0</v>
      </c>
      <c r="E46" s="55">
        <v>3069577</v>
      </c>
      <c r="F46" s="1"/>
    </row>
    <row r="47" spans="1:6" s="122" customFormat="1">
      <c r="A47" s="1"/>
      <c r="B47" s="186" t="s">
        <v>191</v>
      </c>
      <c r="C47" s="1"/>
      <c r="D47" s="55">
        <v>0</v>
      </c>
      <c r="E47" s="55">
        <v>-746690</v>
      </c>
      <c r="F47" s="1"/>
    </row>
    <row r="48" spans="1:6">
      <c r="B48" s="186" t="s">
        <v>192</v>
      </c>
      <c r="D48" s="55">
        <v>2637677</v>
      </c>
      <c r="E48" s="55">
        <v>1354860</v>
      </c>
    </row>
    <row r="49" spans="1:6">
      <c r="B49" s="186" t="s">
        <v>193</v>
      </c>
      <c r="D49" s="55">
        <v>0</v>
      </c>
      <c r="E49" s="55">
        <v>128665</v>
      </c>
    </row>
    <row r="50" spans="1:6">
      <c r="B50" s="123" t="s">
        <v>194</v>
      </c>
      <c r="C50" s="124"/>
      <c r="D50" s="125">
        <v>-81871032</v>
      </c>
      <c r="E50" s="125">
        <v>-36767784</v>
      </c>
      <c r="F50" s="55"/>
    </row>
    <row r="51" spans="1:6">
      <c r="B51" s="1" t="s">
        <v>195</v>
      </c>
      <c r="D51" s="55">
        <v>36896047</v>
      </c>
      <c r="E51" s="55">
        <v>27475461</v>
      </c>
    </row>
    <row r="52" spans="1:6">
      <c r="B52" s="1" t="s">
        <v>196</v>
      </c>
      <c r="D52" s="55">
        <v>-14621123</v>
      </c>
      <c r="E52" s="55">
        <v>-9509857</v>
      </c>
    </row>
    <row r="53" spans="1:6">
      <c r="B53" s="1" t="s">
        <v>197</v>
      </c>
      <c r="D53" s="55">
        <v>-786385</v>
      </c>
      <c r="E53" s="55">
        <v>-479869</v>
      </c>
    </row>
    <row r="54" spans="1:6">
      <c r="B54" s="1" t="s">
        <v>198</v>
      </c>
      <c r="D54" s="115">
        <v>-915904</v>
      </c>
      <c r="E54" s="115">
        <v>-770685</v>
      </c>
    </row>
    <row r="55" spans="1:6">
      <c r="B55" s="1" t="s">
        <v>199</v>
      </c>
      <c r="D55" s="115">
        <v>36417</v>
      </c>
      <c r="E55" s="115">
        <v>6154</v>
      </c>
    </row>
    <row r="56" spans="1:6">
      <c r="B56" s="1" t="s">
        <v>200</v>
      </c>
      <c r="D56" s="115">
        <v>-9290197</v>
      </c>
      <c r="E56" s="115">
        <v>-2453446</v>
      </c>
    </row>
    <row r="57" spans="1:6">
      <c r="B57" s="123" t="s">
        <v>201</v>
      </c>
      <c r="C57" s="124"/>
      <c r="D57" s="125">
        <v>11318855</v>
      </c>
      <c r="E57" s="125">
        <v>14267758</v>
      </c>
      <c r="F57" s="55"/>
    </row>
    <row r="58" spans="1:6" ht="27" customHeight="1">
      <c r="B58" s="57" t="s">
        <v>202</v>
      </c>
      <c r="D58" s="55">
        <v>13940988</v>
      </c>
      <c r="E58" s="55">
        <v>8790825</v>
      </c>
      <c r="F58" s="55"/>
    </row>
    <row r="59" spans="1:6">
      <c r="B59" s="1" t="s">
        <v>203</v>
      </c>
      <c r="D59" s="55">
        <v>48672744</v>
      </c>
      <c r="E59" s="55">
        <v>-6391015</v>
      </c>
    </row>
    <row r="60" spans="1:6">
      <c r="B60" s="34" t="s">
        <v>204</v>
      </c>
      <c r="C60" s="34"/>
      <c r="D60" s="116">
        <v>54073134</v>
      </c>
      <c r="E60" s="116">
        <v>51775624</v>
      </c>
    </row>
    <row r="61" spans="1:6">
      <c r="B61" s="78" t="s">
        <v>205</v>
      </c>
      <c r="C61" s="124"/>
      <c r="D61" s="125">
        <v>102745878</v>
      </c>
      <c r="E61" s="125">
        <v>45384609</v>
      </c>
      <c r="F61" s="55"/>
    </row>
    <row r="62" spans="1:6">
      <c r="B62" s="58"/>
      <c r="D62" s="59"/>
      <c r="E62" s="59"/>
      <c r="F62" s="55"/>
    </row>
    <row r="63" spans="1:6">
      <c r="A63" s="188" t="s">
        <v>26</v>
      </c>
      <c r="B63" s="188"/>
      <c r="C63" s="188"/>
      <c r="D63" s="188"/>
      <c r="E63" s="188"/>
      <c r="F63" s="188"/>
    </row>
  </sheetData>
  <mergeCells count="1">
    <mergeCell ref="A63:F63"/>
  </mergeCells>
  <pageMargins left="0.7" right="0.7" top="0.75" bottom="0.75" header="0.3" footer="0.3"/>
  <pageSetup paperSize="9" scale="58"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cp:lastPrinted>2023-08-07T08:49:47Z</cp:lastPrinted>
  <dcterms:created xsi:type="dcterms:W3CDTF">2019-02-22T13:41:11Z</dcterms:created>
  <dcterms:modified xsi:type="dcterms:W3CDTF">2023-08-09T15:16:54Z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